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с 1 до 3 лет" sheetId="1" r:id="rId1"/>
    <sheet name="3 до 7 ле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<sst xmlns="http://schemas.openxmlformats.org/spreadsheetml/2006/main" count="1229" uniqueCount="154">
  <si>
    <t>УТВЕРЖДАЮ</t>
  </si>
  <si>
    <t>Заведующий МАДОУ №4</t>
  </si>
  <si>
    <t>С.Г. Кадникова</t>
  </si>
  <si>
    <t>_____.______.2021 г.</t>
  </si>
  <si>
    <t>ПРИМЕРНОЕ ДЕСЯТИДНЕВНОЕ ЦИКЛИЧНОЕ МЕНЮ</t>
  </si>
  <si>
    <t>МАДОУ «Детский сад №4 «Ромашка»</t>
  </si>
  <si>
    <r>
      <t xml:space="preserve">Возрастная категория: </t>
    </r>
    <r>
      <rPr>
        <b/>
        <u val="single"/>
        <sz val="12"/>
        <color indexed="8"/>
        <rFont val="Times New Roman"/>
        <family val="1"/>
      </rPr>
      <t>от 1 года до 3 лет</t>
    </r>
    <r>
      <rPr>
        <b/>
        <sz val="12"/>
        <color indexed="8"/>
        <rFont val="Times New Roman"/>
        <family val="1"/>
      </rPr>
      <t xml:space="preserve"> </t>
    </r>
  </si>
  <si>
    <t>НЕДЕЛЯ 1</t>
  </si>
  <si>
    <t>День 1 (понедельник)</t>
  </si>
  <si>
    <t>Масса порции</t>
  </si>
  <si>
    <t>Пищевые вещества</t>
  </si>
  <si>
    <t xml:space="preserve">Энергетическая ценность </t>
  </si>
  <si>
    <t>№ рецептуры</t>
  </si>
  <si>
    <t>Бел.</t>
  </si>
  <si>
    <t xml:space="preserve">Жиры </t>
  </si>
  <si>
    <t xml:space="preserve">Углеводы </t>
  </si>
  <si>
    <t>Завтрак</t>
  </si>
  <si>
    <t>Бутерброд с маслом</t>
  </si>
  <si>
    <t>Чай с сахаром</t>
  </si>
  <si>
    <t>Прием пищи                                                            Наименовае блюда</t>
  </si>
  <si>
    <t>20\5</t>
  </si>
  <si>
    <t>Второй завтрак</t>
  </si>
  <si>
    <t>Сок</t>
  </si>
  <si>
    <t xml:space="preserve">Обед </t>
  </si>
  <si>
    <t>Салат из свеклы с сыром</t>
  </si>
  <si>
    <t>Итого завтрак</t>
  </si>
  <si>
    <t>Рассольник лениградский</t>
  </si>
  <si>
    <t xml:space="preserve">Макаронные изделия отварные </t>
  </si>
  <si>
    <t>Гуляш</t>
  </si>
  <si>
    <t xml:space="preserve">Хлеб пшеничный </t>
  </si>
  <si>
    <t>Хлеб ржаной</t>
  </si>
  <si>
    <t>Компот из свежих плодов и ягод</t>
  </si>
  <si>
    <t>Итого обед</t>
  </si>
  <si>
    <t>Полдник</t>
  </si>
  <si>
    <t>609\607\608</t>
  </si>
  <si>
    <t>Йогурт</t>
  </si>
  <si>
    <t>ИТОГО ЗА ДЕНЬ</t>
  </si>
  <si>
    <t>День 2 (вторник)</t>
  </si>
  <si>
    <t>Суп молочный с макаронными изделиями</t>
  </si>
  <si>
    <t>Бутерброд с сыром</t>
  </si>
  <si>
    <t>20\5\8</t>
  </si>
  <si>
    <t>Кофейный напиток с молоком</t>
  </si>
  <si>
    <t>Фрукты</t>
  </si>
  <si>
    <t>Уха с крупой</t>
  </si>
  <si>
    <t>Пюре картофельное</t>
  </si>
  <si>
    <t>Котлета рыбная</t>
  </si>
  <si>
    <t>Салат из капусты с морковью</t>
  </si>
  <si>
    <t>Печенье\вафли\пряник</t>
  </si>
  <si>
    <t>Запеканка из творога</t>
  </si>
  <si>
    <t>Чай с молоком</t>
  </si>
  <si>
    <t>День 3 (среда)</t>
  </si>
  <si>
    <t>Каша молочная "Дружба"</t>
  </si>
  <si>
    <t>Кисель из свежих ягод</t>
  </si>
  <si>
    <t>Салат овощной с зеленым горошком</t>
  </si>
  <si>
    <t xml:space="preserve">Суп картофельный с макаронными изделиями </t>
  </si>
  <si>
    <t>Каша гречневая рассыпчатая</t>
  </si>
  <si>
    <t>Котлета куриная</t>
  </si>
  <si>
    <t>Соус томатный</t>
  </si>
  <si>
    <t>Компот из смеси сухофруктов</t>
  </si>
  <si>
    <t>Ватрушка с повидлом\с творогом</t>
  </si>
  <si>
    <t>День 4 (четверг)</t>
  </si>
  <si>
    <t>Каша молочная "Ассорти"</t>
  </si>
  <si>
    <t>Бутерброд с повидлом</t>
  </si>
  <si>
    <t>Какао с молоком</t>
  </si>
  <si>
    <t>Салат из свеклы с соленым огурцом</t>
  </si>
  <si>
    <t>Суп крестьянский с крупой</t>
  </si>
  <si>
    <t>День 5 (пятница)</t>
  </si>
  <si>
    <t>Кисель</t>
  </si>
  <si>
    <t xml:space="preserve">Сдоба обыкновенная </t>
  </si>
  <si>
    <t xml:space="preserve">Суп молочный гречневый </t>
  </si>
  <si>
    <t>20\5\15</t>
  </si>
  <si>
    <t>Салат картофельный с огурцами</t>
  </si>
  <si>
    <t>Суп с клецками</t>
  </si>
  <si>
    <t>Голубцы ленивые</t>
  </si>
  <si>
    <t>Соус молочный с морковью</t>
  </si>
  <si>
    <t>Слойка</t>
  </si>
  <si>
    <t>НЕДЕЛЯ 2</t>
  </si>
  <si>
    <t>День 6 (понедельник)</t>
  </si>
  <si>
    <t>Каша пшенная</t>
  </si>
  <si>
    <t>Салат из моркови</t>
  </si>
  <si>
    <t>Свекольник</t>
  </si>
  <si>
    <t>Тефтели из говядины с рисом</t>
  </si>
  <si>
    <t>Снежок</t>
  </si>
  <si>
    <t>День 7 (вторник)</t>
  </si>
  <si>
    <t>Каша манная</t>
  </si>
  <si>
    <t>Рыба тушенная в молочном соусе</t>
  </si>
  <si>
    <t>Рис отварной</t>
  </si>
  <si>
    <t>Сырники творожные</t>
  </si>
  <si>
    <t>Винегрет овощной</t>
  </si>
  <si>
    <t>День 8 (среда)</t>
  </si>
  <si>
    <t>Суп молочный с гречей</t>
  </si>
  <si>
    <t>Салат из капусты и свеклы</t>
  </si>
  <si>
    <t xml:space="preserve">Щи из свежей капусты с картофелем </t>
  </si>
  <si>
    <t>Овощи в молочном соусе</t>
  </si>
  <si>
    <t>День 9 (четверг)</t>
  </si>
  <si>
    <t>Салат картофельный с кукурузой и морковью</t>
  </si>
  <si>
    <t>Макаронник с мясом</t>
  </si>
  <si>
    <t xml:space="preserve">Соус молочный </t>
  </si>
  <si>
    <t>Шанежка наливная</t>
  </si>
  <si>
    <t>День 10 (пятница)</t>
  </si>
  <si>
    <t>Каша рисовая молочная</t>
  </si>
  <si>
    <t>Салат из свеклы с зеленым горошком</t>
  </si>
  <si>
    <t>Суп с горохом</t>
  </si>
  <si>
    <t>Булочка "Осенняя"</t>
  </si>
  <si>
    <t>Булочка домашняя</t>
  </si>
  <si>
    <t>Запеканка капустная</t>
  </si>
  <si>
    <t>Каша ячневая вязкая</t>
  </si>
  <si>
    <r>
      <t xml:space="preserve">Возрастная категория: </t>
    </r>
    <r>
      <rPr>
        <b/>
        <u val="single"/>
        <sz val="12"/>
        <color indexed="8"/>
        <rFont val="Times New Roman"/>
        <family val="1"/>
      </rPr>
      <t>от 3 года до 7 лет</t>
    </r>
    <r>
      <rPr>
        <b/>
        <sz val="12"/>
        <color indexed="8"/>
        <rFont val="Times New Roman"/>
        <family val="1"/>
      </rPr>
      <t xml:space="preserve"> </t>
    </r>
  </si>
  <si>
    <t>30\8</t>
  </si>
  <si>
    <t>30\5\10</t>
  </si>
  <si>
    <t>30\5\20</t>
  </si>
  <si>
    <t>Суп-пюре картофельный</t>
  </si>
  <si>
    <t>Плов</t>
  </si>
  <si>
    <t>День 11 (понедельник)</t>
  </si>
  <si>
    <t>Борщ</t>
  </si>
  <si>
    <t>Котлета</t>
  </si>
  <si>
    <t>Салат картофелный с морковкой и зеленым горошком</t>
  </si>
  <si>
    <t>Соус с томатом</t>
  </si>
  <si>
    <t>Слойка "Свердловская"</t>
  </si>
  <si>
    <t>День 12 (вторник)</t>
  </si>
  <si>
    <t>Салат капустный с морковью</t>
  </si>
  <si>
    <t>Запеканка рисовая с творогом</t>
  </si>
  <si>
    <t>День 13 (среда)</t>
  </si>
  <si>
    <t>Салат из свеклы с морковью</t>
  </si>
  <si>
    <t>Суп с крупой (рисом)</t>
  </si>
  <si>
    <t>Капуста тушеная</t>
  </si>
  <si>
    <t>Ватрушка с творогом</t>
  </si>
  <si>
    <t>День 14 (четверг)</t>
  </si>
  <si>
    <t>Салат картофельный с огурцом</t>
  </si>
  <si>
    <t>Каша перловая с рассыпчатая</t>
  </si>
  <si>
    <t>Булочка "Алтайская"</t>
  </si>
  <si>
    <t>День 15 (пятница)</t>
  </si>
  <si>
    <t>Салат из моркови с яблоком</t>
  </si>
  <si>
    <t>Суп картофельный с бобовыми (горох)</t>
  </si>
  <si>
    <t>День 16 (понедельник)</t>
  </si>
  <si>
    <t xml:space="preserve">Рассольник домашний </t>
  </si>
  <si>
    <t>День 17 (вторник)</t>
  </si>
  <si>
    <t>Салат из свеклы отварной</t>
  </si>
  <si>
    <t>Тефтели рыбные</t>
  </si>
  <si>
    <t>Сырники с морковью</t>
  </si>
  <si>
    <t>День 18 (среда)</t>
  </si>
  <si>
    <t>Омлет с зеленым горошком</t>
  </si>
  <si>
    <t>Суп с крупой (гречей)</t>
  </si>
  <si>
    <t>Пирожок с фаршем</t>
  </si>
  <si>
    <t>День 19 (четверг)</t>
  </si>
  <si>
    <t>Салат картофельный с зеленым горошком</t>
  </si>
  <si>
    <t xml:space="preserve">Свекольник </t>
  </si>
  <si>
    <t>Батон с маслом</t>
  </si>
  <si>
    <t>Яйцо</t>
  </si>
  <si>
    <t>Салат из капусты с морковью и яблоками</t>
  </si>
  <si>
    <t>Жаркое по - домашнему</t>
  </si>
  <si>
    <t>или Картофельная запеканка</t>
  </si>
  <si>
    <t>День 20 (пятница)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</si>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</sst>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2" fontId="45" fillId="0" borderId="11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4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168" fontId="45" fillId="0" borderId="11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right" vertical="top" wrapText="1"/>
    </xf>
    <xf numFmtId="0" fontId="44" fillId="0" borderId="0" xfId="0" applyFont="1" applyAlignment="1">
      <alignment horizontal="justify"/>
    </xf>
    <xf numFmtId="0" fontId="47" fillId="0" borderId="0" xfId="0" applyFont="1" applyAlignment="1">
      <alignment horizontal="left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14" xfId="0" applyFont="1" applyBorder="1" applyAlignment="1">
      <alignment horizontal="right" vertical="top" wrapText="1"/>
    </xf>
    <xf numFmtId="0" fontId="44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7"/>
  <sheetViews>
    <sheetView tabSelected="1" zoomScalePageLayoutView="0" workbookViewId="0" topLeftCell="A505">
      <selection activeCell="E553" sqref="E553"/>
    </sheetView>
  </sheetViews>
  <sheetFormatPr defaultColWidth="9.140625" defaultRowHeight="15"/>
  <sheetData>
    <row r="1" spans="8:9" ht="15">
      <c r="H1" s="18" t="s">
        <v>0</v>
      </c>
      <c r="I1" s="18"/>
    </row>
    <row r="2" ht="15">
      <c r="H2" t="s">
        <v>1</v>
      </c>
    </row>
    <row r="3" spans="8:9" ht="15">
      <c r="H3" s="2"/>
      <c r="I3" t="s">
        <v>2</v>
      </c>
    </row>
    <row r="4" ht="15">
      <c r="H4" t="s">
        <v>3</v>
      </c>
    </row>
    <row r="5" ht="6" customHeight="1"/>
    <row r="6" ht="6" customHeight="1"/>
    <row r="7" spans="2:8" ht="18.75" customHeight="1">
      <c r="B7" s="19" t="s">
        <v>4</v>
      </c>
      <c r="C7" s="19"/>
      <c r="D7" s="19"/>
      <c r="E7" s="19"/>
      <c r="F7" s="19"/>
      <c r="G7" s="19"/>
      <c r="H7" s="19"/>
    </row>
    <row r="8" spans="2:8" ht="15" customHeight="1">
      <c r="B8" s="19" t="s">
        <v>5</v>
      </c>
      <c r="C8" s="19"/>
      <c r="D8" s="19"/>
      <c r="E8" s="19"/>
      <c r="F8" s="19"/>
      <c r="G8" s="19"/>
      <c r="H8" s="19"/>
    </row>
    <row r="9" ht="5.25" customHeight="1"/>
    <row r="10" ht="6.75" customHeight="1"/>
    <row r="11" spans="1:5" ht="15.75">
      <c r="A11" s="20" t="s">
        <v>6</v>
      </c>
      <c r="B11" s="20"/>
      <c r="C11" s="20"/>
      <c r="D11" s="20"/>
      <c r="E11" s="20"/>
    </row>
    <row r="12" ht="8.25" customHeight="1"/>
    <row r="13" spans="1:5" ht="14.25" customHeight="1">
      <c r="A13" s="24" t="s">
        <v>7</v>
      </c>
      <c r="B13" s="24"/>
      <c r="C13" s="24"/>
      <c r="D13" s="24"/>
      <c r="E13" s="24"/>
    </row>
    <row r="14" ht="6.75" customHeight="1"/>
    <row r="15" spans="1:5" ht="15.75">
      <c r="A15" s="25" t="s">
        <v>8</v>
      </c>
      <c r="B15" s="25"/>
      <c r="C15" s="25"/>
      <c r="D15" s="25"/>
      <c r="E15" s="25"/>
    </row>
    <row r="16" ht="6.75" customHeight="1"/>
    <row r="17" spans="1:10" ht="18" customHeight="1">
      <c r="A17" s="21" t="s">
        <v>19</v>
      </c>
      <c r="B17" s="21"/>
      <c r="C17" s="21"/>
      <c r="D17" s="21"/>
      <c r="E17" s="27" t="s">
        <v>9</v>
      </c>
      <c r="F17" s="21" t="s">
        <v>10</v>
      </c>
      <c r="G17" s="21"/>
      <c r="H17" s="21"/>
      <c r="I17" s="21" t="s">
        <v>11</v>
      </c>
      <c r="J17" s="21" t="s">
        <v>12</v>
      </c>
    </row>
    <row r="18" spans="1:10" ht="31.5">
      <c r="A18" s="21"/>
      <c r="B18" s="21"/>
      <c r="C18" s="21"/>
      <c r="D18" s="21"/>
      <c r="E18" s="27"/>
      <c r="F18" s="3" t="s">
        <v>13</v>
      </c>
      <c r="G18" s="3" t="s">
        <v>14</v>
      </c>
      <c r="H18" s="3" t="s">
        <v>15</v>
      </c>
      <c r="I18" s="21"/>
      <c r="J18" s="21"/>
    </row>
    <row r="19" spans="1:10" ht="17.25" customHeight="1">
      <c r="A19" s="22" t="s">
        <v>16</v>
      </c>
      <c r="B19" s="22"/>
      <c r="C19" s="22"/>
      <c r="D19" s="22"/>
      <c r="E19" s="4"/>
      <c r="F19" s="4"/>
      <c r="G19" s="4"/>
      <c r="H19" s="4"/>
      <c r="I19" s="4"/>
      <c r="J19" s="4"/>
    </row>
    <row r="20" spans="1:10" ht="20.25" customHeight="1">
      <c r="A20" s="26" t="s">
        <v>106</v>
      </c>
      <c r="B20" s="26"/>
      <c r="C20" s="26"/>
      <c r="D20" s="26"/>
      <c r="E20" s="3">
        <v>150</v>
      </c>
      <c r="F20" s="3">
        <v>5.25</v>
      </c>
      <c r="G20" s="3">
        <v>8.55</v>
      </c>
      <c r="H20" s="3">
        <v>26.82</v>
      </c>
      <c r="I20" s="3">
        <v>203.4</v>
      </c>
      <c r="J20" s="3">
        <v>261</v>
      </c>
    </row>
    <row r="21" spans="1:10" ht="18.75" customHeight="1">
      <c r="A21" s="26" t="s">
        <v>17</v>
      </c>
      <c r="B21" s="26"/>
      <c r="C21" s="26"/>
      <c r="D21" s="26"/>
      <c r="E21" s="3" t="s">
        <v>20</v>
      </c>
      <c r="F21" s="3">
        <v>1.53</v>
      </c>
      <c r="G21" s="3">
        <v>4.71</v>
      </c>
      <c r="H21" s="3">
        <v>10.32</v>
      </c>
      <c r="I21" s="3">
        <v>89.8</v>
      </c>
      <c r="J21" s="3">
        <v>99</v>
      </c>
    </row>
    <row r="22" spans="1:10" ht="15.75" customHeight="1">
      <c r="A22" s="26" t="s">
        <v>18</v>
      </c>
      <c r="B22" s="26"/>
      <c r="C22" s="26"/>
      <c r="D22" s="26"/>
      <c r="E22" s="3">
        <v>180</v>
      </c>
      <c r="F22" s="3">
        <v>0.09</v>
      </c>
      <c r="G22" s="3">
        <v>0</v>
      </c>
      <c r="H22" s="3">
        <v>9</v>
      </c>
      <c r="I22" s="3">
        <v>54</v>
      </c>
      <c r="J22" s="3">
        <v>503</v>
      </c>
    </row>
    <row r="23" spans="1:10" ht="15.75" customHeight="1">
      <c r="A23" s="23" t="s">
        <v>25</v>
      </c>
      <c r="B23" s="23"/>
      <c r="C23" s="23"/>
      <c r="D23" s="23"/>
      <c r="E23" s="7">
        <f>E20+E22+20+5</f>
        <v>355</v>
      </c>
      <c r="F23" s="7">
        <f>F20+F21+F22</f>
        <v>6.87</v>
      </c>
      <c r="G23" s="7">
        <f>G20+G21+G22</f>
        <v>13.260000000000002</v>
      </c>
      <c r="H23" s="7">
        <f>H20+H21+H22</f>
        <v>46.14</v>
      </c>
      <c r="I23" s="8">
        <f>I20+I21+I22</f>
        <v>347.2</v>
      </c>
      <c r="J23" s="3"/>
    </row>
    <row r="24" spans="1:10" ht="15.75">
      <c r="A24" s="22" t="s">
        <v>21</v>
      </c>
      <c r="B24" s="22"/>
      <c r="C24" s="22"/>
      <c r="D24" s="22"/>
      <c r="E24" s="4"/>
      <c r="F24" s="4"/>
      <c r="G24" s="4"/>
      <c r="H24" s="4"/>
      <c r="I24" s="4"/>
      <c r="J24" s="4"/>
    </row>
    <row r="25" spans="1:10" ht="15.75">
      <c r="A25" s="26" t="s">
        <v>22</v>
      </c>
      <c r="B25" s="26"/>
      <c r="C25" s="26"/>
      <c r="D25" s="26"/>
      <c r="E25" s="3">
        <v>150</v>
      </c>
      <c r="F25" s="3">
        <v>0.5</v>
      </c>
      <c r="G25" s="3">
        <v>0.1</v>
      </c>
      <c r="H25" s="3">
        <v>10.1</v>
      </c>
      <c r="I25" s="3">
        <v>36.8</v>
      </c>
      <c r="J25" s="3">
        <v>537</v>
      </c>
    </row>
    <row r="26" spans="1:10" ht="15.75">
      <c r="A26" s="22" t="s">
        <v>23</v>
      </c>
      <c r="B26" s="22"/>
      <c r="C26" s="22"/>
      <c r="D26" s="22"/>
      <c r="E26" s="4"/>
      <c r="F26" s="4"/>
      <c r="G26" s="4"/>
      <c r="H26" s="4"/>
      <c r="I26" s="4"/>
      <c r="J26" s="4"/>
    </row>
    <row r="27" spans="1:10" ht="15.75">
      <c r="A27" s="26" t="s">
        <v>24</v>
      </c>
      <c r="B27" s="26"/>
      <c r="C27" s="26"/>
      <c r="D27" s="26"/>
      <c r="E27" s="3">
        <v>40</v>
      </c>
      <c r="F27" s="3">
        <v>1.12</v>
      </c>
      <c r="G27" s="3">
        <v>4.84</v>
      </c>
      <c r="H27" s="3">
        <v>2.84</v>
      </c>
      <c r="I27" s="3">
        <v>59.2</v>
      </c>
      <c r="J27" s="3">
        <v>56</v>
      </c>
    </row>
    <row r="28" spans="1:10" ht="15.75">
      <c r="A28" s="26" t="s">
        <v>26</v>
      </c>
      <c r="B28" s="26"/>
      <c r="C28" s="26"/>
      <c r="D28" s="26"/>
      <c r="E28" s="3">
        <v>150</v>
      </c>
      <c r="F28" s="3">
        <v>1.23</v>
      </c>
      <c r="G28" s="3">
        <v>3.15</v>
      </c>
      <c r="H28" s="3">
        <v>9.75</v>
      </c>
      <c r="I28" s="3">
        <v>72.75</v>
      </c>
      <c r="J28" s="3">
        <v>139</v>
      </c>
    </row>
    <row r="29" spans="1:10" ht="15.75">
      <c r="A29" s="26" t="s">
        <v>27</v>
      </c>
      <c r="B29" s="26"/>
      <c r="C29" s="26"/>
      <c r="D29" s="26"/>
      <c r="E29" s="3">
        <v>110</v>
      </c>
      <c r="F29" s="3">
        <v>4.15</v>
      </c>
      <c r="G29" s="3">
        <v>0.49</v>
      </c>
      <c r="H29" s="3">
        <v>21.29</v>
      </c>
      <c r="I29" s="3">
        <v>106.26</v>
      </c>
      <c r="J29" s="3">
        <v>297</v>
      </c>
    </row>
    <row r="30" spans="1:10" ht="15.75">
      <c r="A30" s="26" t="s">
        <v>28</v>
      </c>
      <c r="B30" s="26"/>
      <c r="C30" s="26"/>
      <c r="D30" s="26"/>
      <c r="E30" s="3">
        <v>50</v>
      </c>
      <c r="F30" s="3">
        <v>8.58</v>
      </c>
      <c r="G30" s="3">
        <v>9.17</v>
      </c>
      <c r="H30" s="3">
        <v>1.75</v>
      </c>
      <c r="I30" s="3">
        <v>123.75</v>
      </c>
      <c r="J30" s="3">
        <v>373</v>
      </c>
    </row>
    <row r="31" spans="1:10" ht="15.75">
      <c r="A31" s="26" t="s">
        <v>29</v>
      </c>
      <c r="B31" s="26"/>
      <c r="C31" s="26"/>
      <c r="D31" s="26"/>
      <c r="E31" s="3">
        <v>15</v>
      </c>
      <c r="F31" s="3">
        <v>1.14</v>
      </c>
      <c r="G31" s="3">
        <v>0.12</v>
      </c>
      <c r="H31" s="3">
        <v>7.38</v>
      </c>
      <c r="I31" s="3">
        <v>35.25</v>
      </c>
      <c r="J31" s="3">
        <v>114</v>
      </c>
    </row>
    <row r="32" spans="1:10" ht="15.75">
      <c r="A32" s="26" t="s">
        <v>30</v>
      </c>
      <c r="B32" s="26"/>
      <c r="C32" s="26"/>
      <c r="D32" s="26"/>
      <c r="E32" s="3">
        <v>15</v>
      </c>
      <c r="F32" s="3">
        <v>0.99</v>
      </c>
      <c r="G32" s="3">
        <v>0.18</v>
      </c>
      <c r="H32" s="3">
        <v>5.01</v>
      </c>
      <c r="I32" s="3">
        <v>26.1</v>
      </c>
      <c r="J32" s="3">
        <v>115</v>
      </c>
    </row>
    <row r="33" spans="1:10" ht="15.75">
      <c r="A33" s="26" t="s">
        <v>31</v>
      </c>
      <c r="B33" s="26"/>
      <c r="C33" s="26"/>
      <c r="D33" s="26"/>
      <c r="E33" s="3">
        <v>180</v>
      </c>
      <c r="F33" s="3">
        <v>0.45</v>
      </c>
      <c r="G33" s="3">
        <v>0.18</v>
      </c>
      <c r="H33" s="3">
        <v>20.79</v>
      </c>
      <c r="I33" s="3">
        <v>86.4</v>
      </c>
      <c r="J33" s="3">
        <v>526</v>
      </c>
    </row>
    <row r="34" spans="1:10" ht="15.75">
      <c r="A34" s="28" t="s">
        <v>32</v>
      </c>
      <c r="B34" s="29"/>
      <c r="C34" s="29"/>
      <c r="D34" s="30"/>
      <c r="E34" s="7">
        <f>E27+E28+E29+E30+E31+E32+E33</f>
        <v>560</v>
      </c>
      <c r="F34" s="7">
        <f>F27+F28+F29+F30+F31+F32+F33</f>
        <v>17.659999999999997</v>
      </c>
      <c r="G34" s="7">
        <f>G27+G28+G29+G30+G31+G32+G33</f>
        <v>18.13</v>
      </c>
      <c r="H34" s="7">
        <f>H27+H28+H29+H30+H31+H32+H33</f>
        <v>68.81</v>
      </c>
      <c r="I34" s="7">
        <f>I27+I28+I29+I30+I31+I32+I33</f>
        <v>509.71000000000004</v>
      </c>
      <c r="J34" s="3"/>
    </row>
    <row r="35" spans="1:10" ht="15.75">
      <c r="A35" s="22" t="s">
        <v>33</v>
      </c>
      <c r="B35" s="22"/>
      <c r="C35" s="22"/>
      <c r="D35" s="22"/>
      <c r="E35" s="3"/>
      <c r="F35" s="3"/>
      <c r="G35" s="3"/>
      <c r="H35" s="3"/>
      <c r="I35" s="3"/>
      <c r="J35" s="3"/>
    </row>
    <row r="36" spans="1:10" ht="31.5">
      <c r="A36" s="26" t="s">
        <v>47</v>
      </c>
      <c r="B36" s="26"/>
      <c r="C36" s="26"/>
      <c r="D36" s="26"/>
      <c r="E36" s="3">
        <v>40</v>
      </c>
      <c r="F36" s="3">
        <v>2.16</v>
      </c>
      <c r="G36" s="3">
        <v>2.37</v>
      </c>
      <c r="H36" s="3">
        <v>30.23</v>
      </c>
      <c r="I36" s="3">
        <v>151.06</v>
      </c>
      <c r="J36" s="3" t="s">
        <v>34</v>
      </c>
    </row>
    <row r="37" spans="1:10" ht="15.75">
      <c r="A37" s="26" t="s">
        <v>35</v>
      </c>
      <c r="B37" s="26"/>
      <c r="C37" s="26"/>
      <c r="D37" s="26"/>
      <c r="E37" s="3">
        <v>180</v>
      </c>
      <c r="F37" s="3">
        <v>9</v>
      </c>
      <c r="G37" s="3">
        <v>5.76</v>
      </c>
      <c r="H37" s="3">
        <v>15.3</v>
      </c>
      <c r="I37" s="3">
        <v>156.6</v>
      </c>
      <c r="J37" s="3">
        <v>536</v>
      </c>
    </row>
    <row r="38" spans="1:10" ht="15.75">
      <c r="A38" s="26"/>
      <c r="B38" s="26"/>
      <c r="C38" s="26"/>
      <c r="D38" s="26"/>
      <c r="E38" s="7">
        <f>E36+E37</f>
        <v>220</v>
      </c>
      <c r="F38" s="7">
        <f>F36+F37</f>
        <v>11.16</v>
      </c>
      <c r="G38" s="7">
        <f>G36+G37</f>
        <v>8.129999999999999</v>
      </c>
      <c r="H38" s="7">
        <f>H36+H37</f>
        <v>45.53</v>
      </c>
      <c r="I38" s="7">
        <f>I36+I37</f>
        <v>307.65999999999997</v>
      </c>
      <c r="J38" s="3"/>
    </row>
    <row r="39" spans="1:10" ht="15.75">
      <c r="A39" s="32"/>
      <c r="B39" s="33"/>
      <c r="C39" s="33"/>
      <c r="D39" s="34"/>
      <c r="E39" s="7"/>
      <c r="F39" s="7"/>
      <c r="G39" s="7"/>
      <c r="H39" s="7"/>
      <c r="I39" s="7"/>
      <c r="J39" s="3"/>
    </row>
    <row r="40" spans="1:10" ht="15.75">
      <c r="A40" s="31" t="s">
        <v>36</v>
      </c>
      <c r="B40" s="31"/>
      <c r="C40" s="31"/>
      <c r="D40" s="31"/>
      <c r="E40" s="3"/>
      <c r="F40" s="5">
        <f>F38+F34+F25+F23</f>
        <v>36.19</v>
      </c>
      <c r="G40" s="5">
        <f>G38+G34+G25+G23</f>
        <v>39.620000000000005</v>
      </c>
      <c r="H40" s="5">
        <f>H38+H34+H25+H23</f>
        <v>170.57999999999998</v>
      </c>
      <c r="I40" s="6">
        <f>I38+I34+I25+I23</f>
        <v>1201.37</v>
      </c>
      <c r="J40" s="3"/>
    </row>
    <row r="42" spans="1:5" ht="15.75">
      <c r="A42" s="25" t="s">
        <v>37</v>
      </c>
      <c r="B42" s="25"/>
      <c r="C42" s="25"/>
      <c r="D42" s="25"/>
      <c r="E42" s="25"/>
    </row>
    <row r="43" ht="6.75" customHeight="1"/>
    <row r="44" spans="1:10" ht="15.75">
      <c r="A44" s="21" t="s">
        <v>19</v>
      </c>
      <c r="B44" s="21"/>
      <c r="C44" s="21"/>
      <c r="D44" s="21"/>
      <c r="E44" s="27" t="s">
        <v>9</v>
      </c>
      <c r="F44" s="21" t="s">
        <v>10</v>
      </c>
      <c r="G44" s="21"/>
      <c r="H44" s="21"/>
      <c r="I44" s="21" t="s">
        <v>11</v>
      </c>
      <c r="J44" s="21" t="s">
        <v>12</v>
      </c>
    </row>
    <row r="45" spans="1:10" ht="31.5">
      <c r="A45" s="21"/>
      <c r="B45" s="21"/>
      <c r="C45" s="21"/>
      <c r="D45" s="21"/>
      <c r="E45" s="27"/>
      <c r="F45" s="3" t="s">
        <v>13</v>
      </c>
      <c r="G45" s="3" t="s">
        <v>14</v>
      </c>
      <c r="H45" s="3" t="s">
        <v>15</v>
      </c>
      <c r="I45" s="21"/>
      <c r="J45" s="21"/>
    </row>
    <row r="46" spans="1:10" ht="15.75">
      <c r="A46" s="22" t="s">
        <v>16</v>
      </c>
      <c r="B46" s="22"/>
      <c r="C46" s="22"/>
      <c r="D46" s="22"/>
      <c r="E46" s="4"/>
      <c r="F46" s="4"/>
      <c r="G46" s="4"/>
      <c r="H46" s="4"/>
      <c r="I46" s="4"/>
      <c r="J46" s="4"/>
    </row>
    <row r="47" spans="1:10" ht="31.5" customHeight="1">
      <c r="A47" s="26" t="s">
        <v>38</v>
      </c>
      <c r="B47" s="26"/>
      <c r="C47" s="26"/>
      <c r="D47" s="26"/>
      <c r="E47" s="3">
        <v>150</v>
      </c>
      <c r="F47" s="3">
        <v>4.28</v>
      </c>
      <c r="G47" s="3">
        <v>3.94</v>
      </c>
      <c r="H47" s="3">
        <v>14.23</v>
      </c>
      <c r="I47" s="3">
        <v>109.5</v>
      </c>
      <c r="J47" s="3">
        <v>171</v>
      </c>
    </row>
    <row r="48" spans="1:10" ht="15.75">
      <c r="A48" s="26" t="s">
        <v>39</v>
      </c>
      <c r="B48" s="26"/>
      <c r="C48" s="26"/>
      <c r="D48" s="26"/>
      <c r="E48" s="3" t="s">
        <v>40</v>
      </c>
      <c r="F48" s="3">
        <v>3.58</v>
      </c>
      <c r="G48" s="3">
        <v>6.8</v>
      </c>
      <c r="H48" s="3">
        <v>10.32</v>
      </c>
      <c r="I48" s="3">
        <v>117.24</v>
      </c>
      <c r="J48" s="3">
        <v>96</v>
      </c>
    </row>
    <row r="49" spans="1:10" ht="15.75">
      <c r="A49" s="26" t="s">
        <v>41</v>
      </c>
      <c r="B49" s="26"/>
      <c r="C49" s="26"/>
      <c r="D49" s="26"/>
      <c r="E49" s="3">
        <v>180</v>
      </c>
      <c r="F49" s="3">
        <v>2.88</v>
      </c>
      <c r="G49" s="3">
        <v>2.43</v>
      </c>
      <c r="H49" s="3">
        <v>14.31</v>
      </c>
      <c r="I49" s="3">
        <v>71.1</v>
      </c>
      <c r="J49" s="3">
        <v>514</v>
      </c>
    </row>
    <row r="50" spans="1:10" ht="15.75">
      <c r="A50" s="23" t="s">
        <v>25</v>
      </c>
      <c r="B50" s="23"/>
      <c r="C50" s="23"/>
      <c r="D50" s="23"/>
      <c r="E50" s="7">
        <f>E47+E49+20+5+8</f>
        <v>363</v>
      </c>
      <c r="F50" s="7">
        <f>F47+F48+F49</f>
        <v>10.74</v>
      </c>
      <c r="G50" s="7">
        <f>G47+G48+G49</f>
        <v>13.17</v>
      </c>
      <c r="H50" s="7">
        <f>H47+H48+H49</f>
        <v>38.86</v>
      </c>
      <c r="I50" s="8">
        <f>I47+I48+I49</f>
        <v>297.84000000000003</v>
      </c>
      <c r="J50" s="3"/>
    </row>
    <row r="51" spans="1:10" ht="15.75">
      <c r="A51" s="22" t="s">
        <v>21</v>
      </c>
      <c r="B51" s="22"/>
      <c r="C51" s="22"/>
      <c r="D51" s="22"/>
      <c r="E51" s="4"/>
      <c r="F51" s="4"/>
      <c r="G51" s="4"/>
      <c r="H51" s="4"/>
      <c r="I51" s="4"/>
      <c r="J51" s="4"/>
    </row>
    <row r="52" spans="1:10" ht="15.75">
      <c r="A52" s="26" t="s">
        <v>42</v>
      </c>
      <c r="B52" s="26"/>
      <c r="C52" s="26"/>
      <c r="D52" s="26"/>
      <c r="E52" s="3">
        <v>100</v>
      </c>
      <c r="F52" s="3">
        <v>0.4</v>
      </c>
      <c r="G52" s="3">
        <v>0.4</v>
      </c>
      <c r="H52" s="3">
        <v>13.7</v>
      </c>
      <c r="I52" s="3">
        <v>63.33</v>
      </c>
      <c r="J52" s="3">
        <v>118</v>
      </c>
    </row>
    <row r="53" spans="1:10" ht="15.75">
      <c r="A53" s="22" t="s">
        <v>23</v>
      </c>
      <c r="B53" s="22"/>
      <c r="C53" s="22"/>
      <c r="D53" s="22"/>
      <c r="E53" s="4"/>
      <c r="F53" s="4"/>
      <c r="G53" s="4"/>
      <c r="H53" s="4"/>
      <c r="I53" s="4"/>
      <c r="J53" s="4"/>
    </row>
    <row r="54" spans="1:10" ht="15.75">
      <c r="A54" s="26" t="s">
        <v>46</v>
      </c>
      <c r="B54" s="26"/>
      <c r="C54" s="26"/>
      <c r="D54" s="26"/>
      <c r="E54" s="3">
        <v>40</v>
      </c>
      <c r="F54" s="3">
        <v>0.06</v>
      </c>
      <c r="G54" s="3">
        <v>4.04</v>
      </c>
      <c r="H54" s="3">
        <v>3.84</v>
      </c>
      <c r="I54" s="3">
        <v>54.4</v>
      </c>
      <c r="J54" s="3">
        <v>2</v>
      </c>
    </row>
    <row r="55" spans="1:10" ht="15.75">
      <c r="A55" s="26" t="s">
        <v>43</v>
      </c>
      <c r="B55" s="26"/>
      <c r="C55" s="26"/>
      <c r="D55" s="26"/>
      <c r="E55" s="3">
        <v>150</v>
      </c>
      <c r="F55" s="3">
        <v>3.9</v>
      </c>
      <c r="G55" s="3">
        <v>1.49</v>
      </c>
      <c r="H55" s="3">
        <v>8.63</v>
      </c>
      <c r="I55" s="3">
        <v>63.45</v>
      </c>
      <c r="J55" s="3">
        <v>158</v>
      </c>
    </row>
    <row r="56" spans="1:10" ht="15.75">
      <c r="A56" s="26" t="s">
        <v>44</v>
      </c>
      <c r="B56" s="26"/>
      <c r="C56" s="26"/>
      <c r="D56" s="26"/>
      <c r="E56" s="3">
        <v>110</v>
      </c>
      <c r="F56" s="3">
        <v>2.31</v>
      </c>
      <c r="G56" s="3">
        <v>4.84</v>
      </c>
      <c r="H56" s="3">
        <v>11.99</v>
      </c>
      <c r="I56" s="3">
        <v>101.2</v>
      </c>
      <c r="J56" s="3">
        <v>434</v>
      </c>
    </row>
    <row r="57" spans="1:10" ht="15.75">
      <c r="A57" s="26" t="s">
        <v>45</v>
      </c>
      <c r="B57" s="26"/>
      <c r="C57" s="26"/>
      <c r="D57" s="26"/>
      <c r="E57" s="3">
        <v>50</v>
      </c>
      <c r="F57" s="3">
        <v>6.95</v>
      </c>
      <c r="G57" s="3">
        <v>1.05</v>
      </c>
      <c r="H57" s="3">
        <v>4.8</v>
      </c>
      <c r="I57" s="3">
        <v>56.5</v>
      </c>
      <c r="J57" s="3">
        <v>351</v>
      </c>
    </row>
    <row r="58" spans="1:10" ht="15.75">
      <c r="A58" s="26" t="s">
        <v>29</v>
      </c>
      <c r="B58" s="26"/>
      <c r="C58" s="26"/>
      <c r="D58" s="26"/>
      <c r="E58" s="3">
        <v>15</v>
      </c>
      <c r="F58" s="3">
        <v>1.14</v>
      </c>
      <c r="G58" s="3">
        <v>0.12</v>
      </c>
      <c r="H58" s="3">
        <v>7.38</v>
      </c>
      <c r="I58" s="3">
        <v>35.25</v>
      </c>
      <c r="J58" s="3">
        <v>114</v>
      </c>
    </row>
    <row r="59" spans="1:10" ht="15.75">
      <c r="A59" s="26" t="s">
        <v>30</v>
      </c>
      <c r="B59" s="26"/>
      <c r="C59" s="26"/>
      <c r="D59" s="26"/>
      <c r="E59" s="3">
        <v>15</v>
      </c>
      <c r="F59" s="3">
        <v>0.99</v>
      </c>
      <c r="G59" s="3">
        <v>0.18</v>
      </c>
      <c r="H59" s="3">
        <v>5.01</v>
      </c>
      <c r="I59" s="3">
        <v>26.1</v>
      </c>
      <c r="J59" s="3">
        <v>115</v>
      </c>
    </row>
    <row r="60" spans="1:10" ht="15.75">
      <c r="A60" s="26" t="s">
        <v>52</v>
      </c>
      <c r="B60" s="26"/>
      <c r="C60" s="26"/>
      <c r="D60" s="26"/>
      <c r="E60" s="3">
        <v>180</v>
      </c>
      <c r="F60" s="3">
        <v>0.18</v>
      </c>
      <c r="G60" s="3">
        <v>0.09</v>
      </c>
      <c r="H60" s="3">
        <v>19.35</v>
      </c>
      <c r="I60" s="3">
        <v>78.3</v>
      </c>
      <c r="J60" s="3">
        <v>518</v>
      </c>
    </row>
    <row r="61" spans="1:10" ht="15.75">
      <c r="A61" s="28" t="s">
        <v>32</v>
      </c>
      <c r="B61" s="29"/>
      <c r="C61" s="29"/>
      <c r="D61" s="30"/>
      <c r="E61" s="7">
        <f>E54+E55+E56+E57+E58+E59+E60</f>
        <v>560</v>
      </c>
      <c r="F61" s="7">
        <f>F54+F55+F56+F57+F58+F59+F60</f>
        <v>15.53</v>
      </c>
      <c r="G61" s="7">
        <f>G54+G55+G56+G57+G58+G59+G60</f>
        <v>11.81</v>
      </c>
      <c r="H61" s="7">
        <f>H54+H55+H56+H57+H58+H59+H60</f>
        <v>61</v>
      </c>
      <c r="I61" s="7">
        <f>I54+I55+I56+I57+I58+I59+I60+I52</f>
        <v>478.53000000000003</v>
      </c>
      <c r="J61" s="3"/>
    </row>
    <row r="62" spans="1:10" ht="15.75">
      <c r="A62" s="22" t="s">
        <v>33</v>
      </c>
      <c r="B62" s="22"/>
      <c r="C62" s="22"/>
      <c r="D62" s="22"/>
      <c r="E62" s="3"/>
      <c r="F62" s="3"/>
      <c r="G62" s="3"/>
      <c r="H62" s="3"/>
      <c r="I62" s="3"/>
      <c r="J62" s="3"/>
    </row>
    <row r="63" spans="1:10" ht="15.75">
      <c r="A63" s="26" t="s">
        <v>48</v>
      </c>
      <c r="B63" s="26"/>
      <c r="C63" s="26"/>
      <c r="D63" s="26"/>
      <c r="E63" s="3">
        <v>130</v>
      </c>
      <c r="F63" s="3">
        <v>20.8</v>
      </c>
      <c r="G63" s="3">
        <v>21.84</v>
      </c>
      <c r="H63" s="3">
        <v>20.71</v>
      </c>
      <c r="I63" s="3">
        <v>368.3</v>
      </c>
      <c r="J63" s="3">
        <v>319</v>
      </c>
    </row>
    <row r="64" spans="1:10" ht="15.75">
      <c r="A64" s="26" t="s">
        <v>49</v>
      </c>
      <c r="B64" s="26"/>
      <c r="C64" s="26"/>
      <c r="D64" s="26"/>
      <c r="E64" s="3">
        <v>180</v>
      </c>
      <c r="F64" s="3">
        <v>1.35</v>
      </c>
      <c r="G64" s="3">
        <v>1.17</v>
      </c>
      <c r="H64" s="3">
        <v>15.66</v>
      </c>
      <c r="I64" s="3">
        <v>78.3</v>
      </c>
      <c r="J64" s="3">
        <v>507</v>
      </c>
    </row>
    <row r="65" spans="1:10" ht="15.75">
      <c r="A65" s="26"/>
      <c r="B65" s="26"/>
      <c r="C65" s="26"/>
      <c r="D65" s="26"/>
      <c r="E65" s="7">
        <f>E63+E64</f>
        <v>310</v>
      </c>
      <c r="F65" s="7">
        <f>F63+F64</f>
        <v>22.150000000000002</v>
      </c>
      <c r="G65" s="7">
        <f>G63+G64</f>
        <v>23.009999999999998</v>
      </c>
      <c r="H65" s="7">
        <f>H63+H64</f>
        <v>36.370000000000005</v>
      </c>
      <c r="I65" s="7">
        <f>I63+I64</f>
        <v>446.6</v>
      </c>
      <c r="J65" s="3"/>
    </row>
    <row r="66" spans="1:10" ht="15.75">
      <c r="A66" s="32"/>
      <c r="B66" s="33"/>
      <c r="C66" s="33"/>
      <c r="D66" s="34"/>
      <c r="E66" s="7"/>
      <c r="F66" s="7"/>
      <c r="G66" s="7"/>
      <c r="H66" s="7"/>
      <c r="I66" s="7"/>
      <c r="J66" s="3"/>
    </row>
    <row r="67" spans="1:10" ht="15.75">
      <c r="A67" s="31" t="s">
        <v>36</v>
      </c>
      <c r="B67" s="31"/>
      <c r="C67" s="31"/>
      <c r="D67" s="31"/>
      <c r="E67" s="3"/>
      <c r="F67" s="5">
        <f>F65+F61+F52+F50</f>
        <v>48.82</v>
      </c>
      <c r="G67" s="5">
        <f>G65+G61+G52+G50</f>
        <v>48.39</v>
      </c>
      <c r="H67" s="5">
        <f>H65+H61+H52+H50</f>
        <v>149.93</v>
      </c>
      <c r="I67" s="6">
        <f>I65+I61+I52+I50</f>
        <v>1286.3000000000002</v>
      </c>
      <c r="J67" s="3"/>
    </row>
    <row r="68" ht="15" customHeight="1"/>
    <row r="69" spans="1:5" ht="15.75">
      <c r="A69" s="25" t="s">
        <v>50</v>
      </c>
      <c r="B69" s="25"/>
      <c r="C69" s="25"/>
      <c r="D69" s="25"/>
      <c r="E69" s="25"/>
    </row>
    <row r="70" ht="6.75" customHeight="1"/>
    <row r="71" spans="1:10" ht="15.75">
      <c r="A71" s="21" t="s">
        <v>19</v>
      </c>
      <c r="B71" s="21"/>
      <c r="C71" s="21"/>
      <c r="D71" s="21"/>
      <c r="E71" s="27" t="s">
        <v>9</v>
      </c>
      <c r="F71" s="21" t="s">
        <v>10</v>
      </c>
      <c r="G71" s="21"/>
      <c r="H71" s="21"/>
      <c r="I71" s="21" t="s">
        <v>11</v>
      </c>
      <c r="J71" s="21" t="s">
        <v>12</v>
      </c>
    </row>
    <row r="72" spans="1:10" ht="31.5">
      <c r="A72" s="21"/>
      <c r="B72" s="21"/>
      <c r="C72" s="21"/>
      <c r="D72" s="21"/>
      <c r="E72" s="27"/>
      <c r="F72" s="3" t="s">
        <v>13</v>
      </c>
      <c r="G72" s="3" t="s">
        <v>14</v>
      </c>
      <c r="H72" s="3" t="s">
        <v>15</v>
      </c>
      <c r="I72" s="21"/>
      <c r="J72" s="21"/>
    </row>
    <row r="73" spans="1:10" ht="15.75">
      <c r="A73" s="22" t="s">
        <v>16</v>
      </c>
      <c r="B73" s="22"/>
      <c r="C73" s="22"/>
      <c r="D73" s="22"/>
      <c r="E73" s="4"/>
      <c r="F73" s="4"/>
      <c r="G73" s="4"/>
      <c r="H73" s="4"/>
      <c r="I73" s="4"/>
      <c r="J73" s="4"/>
    </row>
    <row r="74" spans="1:10" ht="15.75">
      <c r="A74" s="26" t="s">
        <v>51</v>
      </c>
      <c r="B74" s="26"/>
      <c r="C74" s="26"/>
      <c r="D74" s="26"/>
      <c r="E74" s="3">
        <v>150</v>
      </c>
      <c r="F74" s="3">
        <v>3.94</v>
      </c>
      <c r="G74" s="3">
        <v>8.75</v>
      </c>
      <c r="H74" s="3">
        <v>18.8</v>
      </c>
      <c r="I74" s="3">
        <v>169.65</v>
      </c>
      <c r="J74" s="3">
        <v>266</v>
      </c>
    </row>
    <row r="75" spans="1:10" ht="15.75">
      <c r="A75" s="26" t="s">
        <v>39</v>
      </c>
      <c r="B75" s="26"/>
      <c r="C75" s="26"/>
      <c r="D75" s="26"/>
      <c r="E75" s="3" t="s">
        <v>40</v>
      </c>
      <c r="F75" s="3">
        <v>3.58</v>
      </c>
      <c r="G75" s="3">
        <v>6.8</v>
      </c>
      <c r="H75" s="3">
        <v>10.32</v>
      </c>
      <c r="I75" s="3">
        <v>117.24</v>
      </c>
      <c r="J75" s="3">
        <v>96</v>
      </c>
    </row>
    <row r="76" spans="1:10" ht="15.75">
      <c r="A76" s="26" t="s">
        <v>63</v>
      </c>
      <c r="B76" s="26"/>
      <c r="C76" s="26"/>
      <c r="D76" s="26"/>
      <c r="E76" s="3">
        <v>180</v>
      </c>
      <c r="F76" s="3">
        <v>2.7</v>
      </c>
      <c r="G76" s="3">
        <v>2.97</v>
      </c>
      <c r="H76" s="3">
        <v>22.5</v>
      </c>
      <c r="I76" s="3">
        <v>129.6</v>
      </c>
      <c r="J76" s="3">
        <v>508</v>
      </c>
    </row>
    <row r="77" spans="1:10" ht="15.75">
      <c r="A77" s="23" t="s">
        <v>25</v>
      </c>
      <c r="B77" s="23"/>
      <c r="C77" s="23"/>
      <c r="D77" s="23"/>
      <c r="E77" s="7">
        <f>E74+E76+20+5+8</f>
        <v>363</v>
      </c>
      <c r="F77" s="7">
        <f>F74+F75+F76</f>
        <v>10.219999999999999</v>
      </c>
      <c r="G77" s="7">
        <f>G74+G75+G76</f>
        <v>18.52</v>
      </c>
      <c r="H77" s="7">
        <f>H74+H75+H76</f>
        <v>51.620000000000005</v>
      </c>
      <c r="I77" s="8">
        <f>I74+I75+I76</f>
        <v>416.49</v>
      </c>
      <c r="J77" s="3"/>
    </row>
    <row r="78" spans="1:10" ht="15.75">
      <c r="A78" s="22" t="s">
        <v>21</v>
      </c>
      <c r="B78" s="22"/>
      <c r="C78" s="22"/>
      <c r="D78" s="22"/>
      <c r="E78" s="4"/>
      <c r="F78" s="4"/>
      <c r="G78" s="4"/>
      <c r="H78" s="4"/>
      <c r="I78" s="4"/>
      <c r="J78" s="4"/>
    </row>
    <row r="79" spans="1:10" ht="15.75">
      <c r="A79" s="26" t="s">
        <v>22</v>
      </c>
      <c r="B79" s="26"/>
      <c r="C79" s="26"/>
      <c r="D79" s="26"/>
      <c r="E79" s="3">
        <v>150</v>
      </c>
      <c r="F79" s="3">
        <v>0.5</v>
      </c>
      <c r="G79" s="3">
        <v>0.1</v>
      </c>
      <c r="H79" s="3">
        <v>10.1</v>
      </c>
      <c r="I79" s="3">
        <v>36.8</v>
      </c>
      <c r="J79" s="3">
        <v>537</v>
      </c>
    </row>
    <row r="80" spans="1:10" ht="15.75">
      <c r="A80" s="22" t="s">
        <v>23</v>
      </c>
      <c r="B80" s="22"/>
      <c r="C80" s="22"/>
      <c r="D80" s="22"/>
      <c r="E80" s="4"/>
      <c r="F80" s="4"/>
      <c r="G80" s="4"/>
      <c r="H80" s="4"/>
      <c r="I80" s="4"/>
      <c r="J80" s="4"/>
    </row>
    <row r="81" spans="1:10" ht="15.75">
      <c r="A81" s="26" t="s">
        <v>53</v>
      </c>
      <c r="B81" s="26"/>
      <c r="C81" s="26"/>
      <c r="D81" s="26"/>
      <c r="E81" s="3">
        <v>40</v>
      </c>
      <c r="F81" s="3">
        <v>1.12</v>
      </c>
      <c r="G81" s="3">
        <v>2.84</v>
      </c>
      <c r="H81" s="3">
        <v>3.64</v>
      </c>
      <c r="I81" s="3">
        <v>44.4</v>
      </c>
      <c r="J81" s="3">
        <v>72</v>
      </c>
    </row>
    <row r="82" spans="1:10" ht="15.75" customHeight="1">
      <c r="A82" s="26" t="s">
        <v>102</v>
      </c>
      <c r="B82" s="26"/>
      <c r="C82" s="26"/>
      <c r="D82" s="26"/>
      <c r="E82" s="3">
        <v>150</v>
      </c>
      <c r="F82" s="3">
        <v>1.38</v>
      </c>
      <c r="G82" s="3">
        <v>2.55</v>
      </c>
      <c r="H82" s="3">
        <v>9.08</v>
      </c>
      <c r="I82" s="3">
        <v>64.8</v>
      </c>
      <c r="J82" s="3">
        <v>149</v>
      </c>
    </row>
    <row r="83" spans="1:10" ht="15.75">
      <c r="A83" s="26" t="s">
        <v>55</v>
      </c>
      <c r="B83" s="26"/>
      <c r="C83" s="26"/>
      <c r="D83" s="26"/>
      <c r="E83" s="3">
        <v>110</v>
      </c>
      <c r="F83" s="3">
        <v>6.27</v>
      </c>
      <c r="G83" s="3">
        <v>5.75</v>
      </c>
      <c r="H83" s="3">
        <v>27.2</v>
      </c>
      <c r="I83" s="3">
        <v>185.57</v>
      </c>
      <c r="J83" s="3">
        <v>243</v>
      </c>
    </row>
    <row r="84" spans="1:10" ht="15.75" customHeight="1">
      <c r="A84" s="26" t="s">
        <v>56</v>
      </c>
      <c r="B84" s="26"/>
      <c r="C84" s="26"/>
      <c r="D84" s="26"/>
      <c r="E84" s="3">
        <v>60</v>
      </c>
      <c r="F84" s="3">
        <v>9</v>
      </c>
      <c r="G84" s="3">
        <v>6.43</v>
      </c>
      <c r="H84" s="3">
        <v>5.57</v>
      </c>
      <c r="I84" s="3">
        <v>113.14</v>
      </c>
      <c r="J84" s="3">
        <v>417</v>
      </c>
    </row>
    <row r="85" spans="1:10" ht="15.75">
      <c r="A85" s="35" t="s">
        <v>57</v>
      </c>
      <c r="B85" s="36"/>
      <c r="C85" s="36"/>
      <c r="D85" s="37"/>
      <c r="E85" s="3">
        <v>30</v>
      </c>
      <c r="F85" s="3">
        <v>0.32</v>
      </c>
      <c r="G85" s="3">
        <v>1.1</v>
      </c>
      <c r="H85" s="3">
        <v>2.08</v>
      </c>
      <c r="I85" s="3">
        <v>19.68</v>
      </c>
      <c r="J85" s="3">
        <v>462</v>
      </c>
    </row>
    <row r="86" spans="1:10" ht="15.75">
      <c r="A86" s="26" t="s">
        <v>29</v>
      </c>
      <c r="B86" s="26"/>
      <c r="C86" s="26"/>
      <c r="D86" s="26"/>
      <c r="E86" s="3">
        <v>15</v>
      </c>
      <c r="F86" s="3">
        <v>1.14</v>
      </c>
      <c r="G86" s="3">
        <v>0.12</v>
      </c>
      <c r="H86" s="3">
        <v>7.38</v>
      </c>
      <c r="I86" s="3">
        <v>35.25</v>
      </c>
      <c r="J86" s="3">
        <v>114</v>
      </c>
    </row>
    <row r="87" spans="1:10" ht="15.75">
      <c r="A87" s="26" t="s">
        <v>30</v>
      </c>
      <c r="B87" s="26"/>
      <c r="C87" s="26"/>
      <c r="D87" s="26"/>
      <c r="E87" s="3">
        <v>15</v>
      </c>
      <c r="F87" s="3">
        <v>0.99</v>
      </c>
      <c r="G87" s="3">
        <v>0.18</v>
      </c>
      <c r="H87" s="3">
        <v>5.01</v>
      </c>
      <c r="I87" s="3">
        <v>26.1</v>
      </c>
      <c r="J87" s="3">
        <v>115</v>
      </c>
    </row>
    <row r="88" spans="1:10" ht="15.75">
      <c r="A88" s="26" t="s">
        <v>58</v>
      </c>
      <c r="B88" s="26"/>
      <c r="C88" s="26"/>
      <c r="D88" s="26"/>
      <c r="E88" s="3">
        <v>180</v>
      </c>
      <c r="F88" s="3">
        <v>0.45</v>
      </c>
      <c r="G88" s="3">
        <v>0</v>
      </c>
      <c r="H88" s="3">
        <v>20.25</v>
      </c>
      <c r="I88" s="3">
        <v>82.5</v>
      </c>
      <c r="J88" s="3">
        <v>527</v>
      </c>
    </row>
    <row r="89" spans="1:10" ht="15.75">
      <c r="A89" s="28" t="s">
        <v>32</v>
      </c>
      <c r="B89" s="29"/>
      <c r="C89" s="29"/>
      <c r="D89" s="30"/>
      <c r="E89" s="7">
        <f>E81+E82+E83+E84+E86+E87+E88</f>
        <v>570</v>
      </c>
      <c r="F89" s="7">
        <f>F81+F82+F83+F84+F86+F87+F88</f>
        <v>20.349999999999998</v>
      </c>
      <c r="G89" s="7">
        <f>G81+G82+G83+G84+G86+G87+G88</f>
        <v>17.87</v>
      </c>
      <c r="H89" s="7">
        <f>H81+H82+H83+H84+H86+H87+H88</f>
        <v>78.13</v>
      </c>
      <c r="I89" s="7">
        <f>I81+I82+I83+I84+I86+I87+I88+I79</f>
        <v>588.56</v>
      </c>
      <c r="J89" s="3"/>
    </row>
    <row r="90" spans="1:10" ht="15.75">
      <c r="A90" s="22" t="s">
        <v>33</v>
      </c>
      <c r="B90" s="22"/>
      <c r="C90" s="22"/>
      <c r="D90" s="22"/>
      <c r="E90" s="3"/>
      <c r="F90" s="3"/>
      <c r="G90" s="3"/>
      <c r="H90" s="3"/>
      <c r="I90" s="3"/>
      <c r="J90" s="3"/>
    </row>
    <row r="91" spans="1:10" ht="15.75">
      <c r="A91" s="26" t="s">
        <v>59</v>
      </c>
      <c r="B91" s="26"/>
      <c r="C91" s="26"/>
      <c r="D91" s="26"/>
      <c r="E91" s="3">
        <v>60</v>
      </c>
      <c r="F91" s="3">
        <v>3.6</v>
      </c>
      <c r="G91" s="3">
        <v>1.7</v>
      </c>
      <c r="H91" s="3">
        <v>22.2</v>
      </c>
      <c r="I91" s="3">
        <v>118</v>
      </c>
      <c r="J91" s="3">
        <v>560</v>
      </c>
    </row>
    <row r="92" spans="1:10" ht="15.75">
      <c r="A92" s="26" t="s">
        <v>49</v>
      </c>
      <c r="B92" s="26"/>
      <c r="C92" s="26"/>
      <c r="D92" s="26"/>
      <c r="E92" s="3">
        <v>180</v>
      </c>
      <c r="F92" s="3">
        <v>1.35</v>
      </c>
      <c r="G92" s="3">
        <v>1.17</v>
      </c>
      <c r="H92" s="3">
        <v>15.66</v>
      </c>
      <c r="I92" s="3">
        <v>78.3</v>
      </c>
      <c r="J92" s="3">
        <v>507</v>
      </c>
    </row>
    <row r="93" spans="1:10" ht="15.75">
      <c r="A93" s="26"/>
      <c r="B93" s="26"/>
      <c r="C93" s="26"/>
      <c r="D93" s="26"/>
      <c r="E93" s="7">
        <f>E91+E92</f>
        <v>240</v>
      </c>
      <c r="F93" s="7">
        <f>F91+F92</f>
        <v>4.95</v>
      </c>
      <c r="G93" s="7">
        <f>G91+G92</f>
        <v>2.87</v>
      </c>
      <c r="H93" s="7">
        <f>H91+H92</f>
        <v>37.86</v>
      </c>
      <c r="I93" s="7">
        <f>I91+I92</f>
        <v>196.3</v>
      </c>
      <c r="J93" s="3"/>
    </row>
    <row r="94" spans="1:10" ht="15.75">
      <c r="A94" s="32"/>
      <c r="B94" s="33"/>
      <c r="C94" s="33"/>
      <c r="D94" s="34"/>
      <c r="E94" s="7"/>
      <c r="F94" s="7"/>
      <c r="G94" s="7"/>
      <c r="H94" s="7"/>
      <c r="I94" s="7"/>
      <c r="J94" s="3"/>
    </row>
    <row r="95" spans="1:10" ht="15.75">
      <c r="A95" s="31" t="s">
        <v>36</v>
      </c>
      <c r="B95" s="31"/>
      <c r="C95" s="31"/>
      <c r="D95" s="31"/>
      <c r="E95" s="3"/>
      <c r="F95" s="5">
        <f>F93+F89+F79+F77</f>
        <v>36.019999999999996</v>
      </c>
      <c r="G95" s="5">
        <f>G93+G89+G79+G77</f>
        <v>39.36</v>
      </c>
      <c r="H95" s="5">
        <f>H93+H89+H79+H77</f>
        <v>177.70999999999998</v>
      </c>
      <c r="I95" s="6">
        <f>I93+I89+I79+I77</f>
        <v>1238.1499999999999</v>
      </c>
      <c r="J95" s="3"/>
    </row>
    <row r="96" ht="75" customHeight="1"/>
    <row r="97" spans="1:5" ht="15.75">
      <c r="A97" s="25" t="s">
        <v>60</v>
      </c>
      <c r="B97" s="25"/>
      <c r="C97" s="25"/>
      <c r="D97" s="25"/>
      <c r="E97" s="25"/>
    </row>
    <row r="98" ht="6.75" customHeight="1"/>
    <row r="99" spans="1:10" ht="15.75">
      <c r="A99" s="21" t="s">
        <v>19</v>
      </c>
      <c r="B99" s="21"/>
      <c r="C99" s="21"/>
      <c r="D99" s="21"/>
      <c r="E99" s="27" t="s">
        <v>9</v>
      </c>
      <c r="F99" s="21" t="s">
        <v>10</v>
      </c>
      <c r="G99" s="21"/>
      <c r="H99" s="21"/>
      <c r="I99" s="21" t="s">
        <v>11</v>
      </c>
      <c r="J99" s="21" t="s">
        <v>12</v>
      </c>
    </row>
    <row r="100" spans="1:10" ht="31.5">
      <c r="A100" s="21"/>
      <c r="B100" s="21"/>
      <c r="C100" s="21"/>
      <c r="D100" s="21"/>
      <c r="E100" s="27"/>
      <c r="F100" s="3" t="s">
        <v>13</v>
      </c>
      <c r="G100" s="3" t="s">
        <v>14</v>
      </c>
      <c r="H100" s="3" t="s">
        <v>15</v>
      </c>
      <c r="I100" s="21"/>
      <c r="J100" s="21"/>
    </row>
    <row r="101" spans="1:10" ht="15.75">
      <c r="A101" s="22" t="s">
        <v>16</v>
      </c>
      <c r="B101" s="22"/>
      <c r="C101" s="22"/>
      <c r="D101" s="22"/>
      <c r="E101" s="4"/>
      <c r="F101" s="4"/>
      <c r="G101" s="4"/>
      <c r="H101" s="4"/>
      <c r="I101" s="4"/>
      <c r="J101" s="4"/>
    </row>
    <row r="102" spans="1:10" ht="15.75">
      <c r="A102" s="26" t="s">
        <v>61</v>
      </c>
      <c r="B102" s="26"/>
      <c r="C102" s="26"/>
      <c r="D102" s="26"/>
      <c r="E102" s="3">
        <v>150</v>
      </c>
      <c r="F102" s="3">
        <v>5.37</v>
      </c>
      <c r="G102" s="3">
        <v>7.05</v>
      </c>
      <c r="H102" s="3">
        <v>21.6</v>
      </c>
      <c r="I102" s="3">
        <v>171.3</v>
      </c>
      <c r="J102" s="3">
        <v>272</v>
      </c>
    </row>
    <row r="103" spans="1:10" ht="15.75" customHeight="1">
      <c r="A103" s="26" t="s">
        <v>39</v>
      </c>
      <c r="B103" s="26"/>
      <c r="C103" s="26"/>
      <c r="D103" s="26"/>
      <c r="E103" s="3" t="s">
        <v>40</v>
      </c>
      <c r="F103" s="3">
        <v>3.58</v>
      </c>
      <c r="G103" s="3">
        <v>6.8</v>
      </c>
      <c r="H103" s="3">
        <v>10.32</v>
      </c>
      <c r="I103" s="3">
        <v>117.24</v>
      </c>
      <c r="J103" s="3">
        <v>96</v>
      </c>
    </row>
    <row r="104" spans="1:10" ht="15.75" customHeight="1">
      <c r="A104" s="26" t="s">
        <v>41</v>
      </c>
      <c r="B104" s="26"/>
      <c r="C104" s="26"/>
      <c r="D104" s="26"/>
      <c r="E104" s="3">
        <v>180</v>
      </c>
      <c r="F104" s="3">
        <v>2.88</v>
      </c>
      <c r="G104" s="3">
        <v>2.43</v>
      </c>
      <c r="H104" s="3">
        <v>14.31</v>
      </c>
      <c r="I104" s="3">
        <v>71.1</v>
      </c>
      <c r="J104" s="3">
        <v>514</v>
      </c>
    </row>
    <row r="105" spans="1:10" ht="15.75">
      <c r="A105" s="23" t="s">
        <v>25</v>
      </c>
      <c r="B105" s="23"/>
      <c r="C105" s="23"/>
      <c r="D105" s="23"/>
      <c r="E105" s="7">
        <f>E102+E104+20+5+8</f>
        <v>363</v>
      </c>
      <c r="F105" s="7">
        <f>F102+F103+F104</f>
        <v>11.829999999999998</v>
      </c>
      <c r="G105" s="7">
        <f>G102+G103+G104</f>
        <v>16.28</v>
      </c>
      <c r="H105" s="7">
        <f>H102+H103+H104</f>
        <v>46.230000000000004</v>
      </c>
      <c r="I105" s="8">
        <f>I102+I103+I104</f>
        <v>359.64</v>
      </c>
      <c r="J105" s="3"/>
    </row>
    <row r="106" spans="1:10" ht="15.75">
      <c r="A106" s="22" t="s">
        <v>21</v>
      </c>
      <c r="B106" s="22"/>
      <c r="C106" s="22"/>
      <c r="D106" s="22"/>
      <c r="E106" s="4"/>
      <c r="F106" s="4"/>
      <c r="G106" s="4"/>
      <c r="H106" s="4"/>
      <c r="I106" s="4"/>
      <c r="J106" s="4"/>
    </row>
    <row r="107" spans="1:10" ht="15.75">
      <c r="A107" s="26" t="s">
        <v>42</v>
      </c>
      <c r="B107" s="26"/>
      <c r="C107" s="26"/>
      <c r="D107" s="26"/>
      <c r="E107" s="3">
        <v>100</v>
      </c>
      <c r="F107" s="3">
        <v>0.4</v>
      </c>
      <c r="G107" s="3">
        <v>0.4</v>
      </c>
      <c r="H107" s="3">
        <v>13.7</v>
      </c>
      <c r="I107" s="3">
        <v>63.33</v>
      </c>
      <c r="J107" s="3">
        <v>118</v>
      </c>
    </row>
    <row r="108" spans="1:10" ht="15.75">
      <c r="A108" s="22" t="s">
        <v>23</v>
      </c>
      <c r="B108" s="22"/>
      <c r="C108" s="22"/>
      <c r="D108" s="22"/>
      <c r="E108" s="4"/>
      <c r="F108" s="4"/>
      <c r="G108" s="4"/>
      <c r="H108" s="4"/>
      <c r="I108" s="4"/>
      <c r="J108" s="4"/>
    </row>
    <row r="109" spans="1:10" ht="15.75">
      <c r="A109" s="26" t="s">
        <v>64</v>
      </c>
      <c r="B109" s="26"/>
      <c r="C109" s="26"/>
      <c r="D109" s="26"/>
      <c r="E109" s="3">
        <v>40</v>
      </c>
      <c r="F109" s="3">
        <v>0.48</v>
      </c>
      <c r="G109" s="3">
        <v>4.16</v>
      </c>
      <c r="H109" s="3">
        <v>2.6</v>
      </c>
      <c r="I109" s="3">
        <v>49.6</v>
      </c>
      <c r="J109" s="3">
        <v>53</v>
      </c>
    </row>
    <row r="110" spans="1:10" ht="15.75">
      <c r="A110" s="26" t="s">
        <v>65</v>
      </c>
      <c r="B110" s="26"/>
      <c r="C110" s="26"/>
      <c r="D110" s="26"/>
      <c r="E110" s="3">
        <v>150</v>
      </c>
      <c r="F110" s="3">
        <v>1.28</v>
      </c>
      <c r="G110" s="3">
        <v>3.06</v>
      </c>
      <c r="H110" s="3">
        <v>8.73</v>
      </c>
      <c r="I110" s="3">
        <v>67.5</v>
      </c>
      <c r="J110" s="3">
        <v>160</v>
      </c>
    </row>
    <row r="111" spans="1:10" ht="15.75">
      <c r="A111" s="26" t="s">
        <v>112</v>
      </c>
      <c r="B111" s="26"/>
      <c r="C111" s="26"/>
      <c r="D111" s="26"/>
      <c r="E111" s="3">
        <v>150</v>
      </c>
      <c r="F111" s="3">
        <v>11.33</v>
      </c>
      <c r="G111" s="3">
        <v>11.16</v>
      </c>
      <c r="H111" s="3">
        <v>29.52</v>
      </c>
      <c r="I111" s="3">
        <v>264</v>
      </c>
      <c r="J111" s="3">
        <v>375</v>
      </c>
    </row>
    <row r="112" spans="1:10" ht="15.75">
      <c r="A112" s="26" t="s">
        <v>29</v>
      </c>
      <c r="B112" s="26"/>
      <c r="C112" s="26"/>
      <c r="D112" s="26"/>
      <c r="E112" s="3">
        <v>15</v>
      </c>
      <c r="F112" s="3">
        <v>1.14</v>
      </c>
      <c r="G112" s="3">
        <v>0.12</v>
      </c>
      <c r="H112" s="3">
        <v>7.38</v>
      </c>
      <c r="I112" s="3">
        <v>35.25</v>
      </c>
      <c r="J112" s="3">
        <v>114</v>
      </c>
    </row>
    <row r="113" spans="1:10" ht="15.75">
      <c r="A113" s="26" t="s">
        <v>30</v>
      </c>
      <c r="B113" s="26"/>
      <c r="C113" s="26"/>
      <c r="D113" s="26"/>
      <c r="E113" s="3">
        <v>15</v>
      </c>
      <c r="F113" s="3">
        <v>0.99</v>
      </c>
      <c r="G113" s="3">
        <v>0.18</v>
      </c>
      <c r="H113" s="3">
        <v>5.01</v>
      </c>
      <c r="I113" s="3">
        <v>26.1</v>
      </c>
      <c r="J113" s="3">
        <v>115</v>
      </c>
    </row>
    <row r="114" spans="1:10" ht="15.75">
      <c r="A114" s="26" t="s">
        <v>67</v>
      </c>
      <c r="B114" s="26"/>
      <c r="C114" s="26"/>
      <c r="D114" s="26"/>
      <c r="E114" s="3">
        <v>180</v>
      </c>
      <c r="F114" s="3">
        <v>1.26</v>
      </c>
      <c r="G114" s="3">
        <v>0</v>
      </c>
      <c r="H114" s="3">
        <v>26.1</v>
      </c>
      <c r="I114" s="3">
        <v>109.8</v>
      </c>
      <c r="J114" s="3">
        <v>516</v>
      </c>
    </row>
    <row r="115" spans="1:10" ht="15.75">
      <c r="A115" s="28" t="s">
        <v>32</v>
      </c>
      <c r="B115" s="29"/>
      <c r="C115" s="29"/>
      <c r="D115" s="30"/>
      <c r="E115" s="7">
        <f>E109+E110+E111+E112+E113+E114</f>
        <v>550</v>
      </c>
      <c r="F115" s="7">
        <f>F109+F110+F111+F112+F113+F114</f>
        <v>16.48</v>
      </c>
      <c r="G115" s="7">
        <f>G109+G107+G110+G111+G112+G113+G114</f>
        <v>19.080000000000002</v>
      </c>
      <c r="H115" s="7">
        <f>H107+H109+H110+H111+H112+H113+H114</f>
        <v>93.03999999999999</v>
      </c>
      <c r="I115" s="7">
        <f>I109+I107+I110+I111+I112+I113+I114</f>
        <v>615.58</v>
      </c>
      <c r="J115" s="3"/>
    </row>
    <row r="116" spans="1:10" ht="15.75">
      <c r="A116" s="22" t="s">
        <v>33</v>
      </c>
      <c r="B116" s="22"/>
      <c r="C116" s="22"/>
      <c r="D116" s="22"/>
      <c r="E116" s="3"/>
      <c r="F116" s="3"/>
      <c r="G116" s="3"/>
      <c r="H116" s="3"/>
      <c r="I116" s="3"/>
      <c r="J116" s="3"/>
    </row>
    <row r="117" spans="1:10" ht="15.75">
      <c r="A117" s="26" t="s">
        <v>68</v>
      </c>
      <c r="B117" s="26"/>
      <c r="C117" s="26"/>
      <c r="D117" s="26"/>
      <c r="E117" s="3">
        <v>60</v>
      </c>
      <c r="F117" s="3">
        <v>5.1</v>
      </c>
      <c r="G117" s="3">
        <v>2.8</v>
      </c>
      <c r="H117" s="3">
        <v>35.3</v>
      </c>
      <c r="I117" s="3">
        <v>187</v>
      </c>
      <c r="J117" s="3">
        <v>560</v>
      </c>
    </row>
    <row r="118" spans="1:10" ht="15.75">
      <c r="A118" s="26" t="s">
        <v>49</v>
      </c>
      <c r="B118" s="26"/>
      <c r="C118" s="26"/>
      <c r="D118" s="26"/>
      <c r="E118" s="3">
        <v>180</v>
      </c>
      <c r="F118" s="3">
        <v>1.35</v>
      </c>
      <c r="G118" s="3">
        <v>1.17</v>
      </c>
      <c r="H118" s="3">
        <v>15.66</v>
      </c>
      <c r="I118" s="3">
        <v>78.3</v>
      </c>
      <c r="J118" s="3">
        <v>507</v>
      </c>
    </row>
    <row r="119" spans="1:10" ht="15.75">
      <c r="A119" s="26"/>
      <c r="B119" s="26"/>
      <c r="C119" s="26"/>
      <c r="D119" s="26"/>
      <c r="E119" s="7">
        <f>E117+E118</f>
        <v>240</v>
      </c>
      <c r="F119" s="7">
        <f>F117+F118</f>
        <v>6.449999999999999</v>
      </c>
      <c r="G119" s="7">
        <f>G117+G118</f>
        <v>3.9699999999999998</v>
      </c>
      <c r="H119" s="7">
        <f>H117+H118</f>
        <v>50.959999999999994</v>
      </c>
      <c r="I119" s="7">
        <f>I117+I118</f>
        <v>265.3</v>
      </c>
      <c r="J119" s="3"/>
    </row>
    <row r="120" spans="1:10" ht="15.75">
      <c r="A120" s="32"/>
      <c r="B120" s="33"/>
      <c r="C120" s="33"/>
      <c r="D120" s="34"/>
      <c r="E120" s="7"/>
      <c r="F120" s="7"/>
      <c r="G120" s="7"/>
      <c r="H120" s="7"/>
      <c r="I120" s="7"/>
      <c r="J120" s="3"/>
    </row>
    <row r="121" spans="1:10" ht="15.75">
      <c r="A121" s="31" t="s">
        <v>36</v>
      </c>
      <c r="B121" s="31"/>
      <c r="C121" s="31"/>
      <c r="D121" s="31"/>
      <c r="E121" s="3"/>
      <c r="F121" s="5">
        <f>F119+F115+F107+F105</f>
        <v>35.16</v>
      </c>
      <c r="G121" s="5">
        <f>G119+G115+G107+G105</f>
        <v>39.730000000000004</v>
      </c>
      <c r="H121" s="5">
        <f>H119+H115+H107+H105</f>
        <v>203.93</v>
      </c>
      <c r="I121" s="6">
        <f>I119+I115+I107+I105</f>
        <v>1303.8500000000001</v>
      </c>
      <c r="J121" s="3"/>
    </row>
    <row r="123" spans="1:5" ht="15.75">
      <c r="A123" s="25" t="s">
        <v>66</v>
      </c>
      <c r="B123" s="25"/>
      <c r="C123" s="25"/>
      <c r="D123" s="25"/>
      <c r="E123" s="25"/>
    </row>
    <row r="125" spans="1:10" ht="15.75">
      <c r="A125" s="21" t="s">
        <v>19</v>
      </c>
      <c r="B125" s="21"/>
      <c r="C125" s="21"/>
      <c r="D125" s="21"/>
      <c r="E125" s="27" t="s">
        <v>9</v>
      </c>
      <c r="F125" s="21" t="s">
        <v>10</v>
      </c>
      <c r="G125" s="21"/>
      <c r="H125" s="21"/>
      <c r="I125" s="21" t="s">
        <v>11</v>
      </c>
      <c r="J125" s="21" t="s">
        <v>12</v>
      </c>
    </row>
    <row r="126" spans="1:10" ht="31.5">
      <c r="A126" s="21"/>
      <c r="B126" s="21"/>
      <c r="C126" s="21"/>
      <c r="D126" s="21"/>
      <c r="E126" s="27"/>
      <c r="F126" s="3" t="s">
        <v>13</v>
      </c>
      <c r="G126" s="3" t="s">
        <v>14</v>
      </c>
      <c r="H126" s="3" t="s">
        <v>15</v>
      </c>
      <c r="I126" s="21"/>
      <c r="J126" s="21"/>
    </row>
    <row r="127" spans="1:10" ht="15.75">
      <c r="A127" s="22" t="s">
        <v>16</v>
      </c>
      <c r="B127" s="22"/>
      <c r="C127" s="22"/>
      <c r="D127" s="22"/>
      <c r="E127" s="4"/>
      <c r="F127" s="4"/>
      <c r="G127" s="4"/>
      <c r="H127" s="4"/>
      <c r="I127" s="4"/>
      <c r="J127" s="4"/>
    </row>
    <row r="128" spans="1:10" ht="15.75">
      <c r="A128" s="26" t="s">
        <v>69</v>
      </c>
      <c r="B128" s="26"/>
      <c r="C128" s="26"/>
      <c r="D128" s="26"/>
      <c r="E128" s="3">
        <v>150</v>
      </c>
      <c r="F128" s="3">
        <v>3.61</v>
      </c>
      <c r="G128" s="3">
        <v>3.87</v>
      </c>
      <c r="H128" s="3">
        <v>12.39</v>
      </c>
      <c r="I128" s="3">
        <v>98.85</v>
      </c>
      <c r="J128" s="3">
        <v>170</v>
      </c>
    </row>
    <row r="129" spans="1:10" ht="15.75">
      <c r="A129" s="26" t="s">
        <v>62</v>
      </c>
      <c r="B129" s="26"/>
      <c r="C129" s="26"/>
      <c r="D129" s="26"/>
      <c r="E129" s="3" t="s">
        <v>70</v>
      </c>
      <c r="F129" s="3">
        <v>1.2</v>
      </c>
      <c r="G129" s="3">
        <v>4.2</v>
      </c>
      <c r="H129" s="3">
        <v>20.4</v>
      </c>
      <c r="I129" s="3">
        <v>124</v>
      </c>
      <c r="J129" s="3">
        <v>102</v>
      </c>
    </row>
    <row r="130" spans="1:10" ht="15.75" customHeight="1">
      <c r="A130" s="26" t="s">
        <v>63</v>
      </c>
      <c r="B130" s="26"/>
      <c r="C130" s="26"/>
      <c r="D130" s="26"/>
      <c r="E130" s="3">
        <v>180</v>
      </c>
      <c r="F130" s="3">
        <v>2.7</v>
      </c>
      <c r="G130" s="3">
        <v>2.97</v>
      </c>
      <c r="H130" s="3">
        <v>22.5</v>
      </c>
      <c r="I130" s="3">
        <v>129.6</v>
      </c>
      <c r="J130" s="3">
        <v>508</v>
      </c>
    </row>
    <row r="131" spans="1:10" ht="15.75">
      <c r="A131" s="23" t="s">
        <v>25</v>
      </c>
      <c r="B131" s="23"/>
      <c r="C131" s="23"/>
      <c r="D131" s="23"/>
      <c r="E131" s="7">
        <f>E128+E130+20+5+15</f>
        <v>370</v>
      </c>
      <c r="F131" s="7">
        <f>F128+F129+F130</f>
        <v>7.51</v>
      </c>
      <c r="G131" s="7">
        <f>G128+G129+G130</f>
        <v>11.040000000000001</v>
      </c>
      <c r="H131" s="7">
        <f>H128+H129+H130</f>
        <v>55.29</v>
      </c>
      <c r="I131" s="8">
        <f>I128+I129+I130</f>
        <v>352.45</v>
      </c>
      <c r="J131" s="3"/>
    </row>
    <row r="132" spans="1:10" ht="15.75">
      <c r="A132" s="22" t="s">
        <v>21</v>
      </c>
      <c r="B132" s="22"/>
      <c r="C132" s="22"/>
      <c r="D132" s="22"/>
      <c r="E132" s="4"/>
      <c r="F132" s="4"/>
      <c r="G132" s="4"/>
      <c r="H132" s="4"/>
      <c r="I132" s="4"/>
      <c r="J132" s="4"/>
    </row>
    <row r="133" spans="1:10" ht="15.75">
      <c r="A133" s="26" t="s">
        <v>22</v>
      </c>
      <c r="B133" s="26"/>
      <c r="C133" s="26"/>
      <c r="D133" s="26"/>
      <c r="E133" s="3">
        <v>150</v>
      </c>
      <c r="F133" s="3">
        <v>0.5</v>
      </c>
      <c r="G133" s="3">
        <v>0.1</v>
      </c>
      <c r="H133" s="3">
        <v>10.1</v>
      </c>
      <c r="I133" s="3">
        <v>36.8</v>
      </c>
      <c r="J133" s="3">
        <v>537</v>
      </c>
    </row>
    <row r="134" spans="1:10" ht="15.75">
      <c r="A134" s="22" t="s">
        <v>23</v>
      </c>
      <c r="B134" s="22"/>
      <c r="C134" s="22"/>
      <c r="D134" s="22"/>
      <c r="E134" s="4"/>
      <c r="F134" s="4"/>
      <c r="G134" s="4"/>
      <c r="H134" s="4"/>
      <c r="I134" s="4"/>
      <c r="J134" s="4"/>
    </row>
    <row r="135" spans="1:10" ht="15.75">
      <c r="A135" s="26" t="s">
        <v>71</v>
      </c>
      <c r="B135" s="26"/>
      <c r="C135" s="26"/>
      <c r="D135" s="26"/>
      <c r="E135" s="3">
        <v>40</v>
      </c>
      <c r="F135" s="3">
        <v>0.68</v>
      </c>
      <c r="G135" s="3">
        <v>2.12</v>
      </c>
      <c r="H135" s="3">
        <v>4.2</v>
      </c>
      <c r="I135" s="3">
        <v>38.4</v>
      </c>
      <c r="J135" s="3">
        <v>65</v>
      </c>
    </row>
    <row r="136" spans="1:10" ht="15.75">
      <c r="A136" s="26" t="s">
        <v>72</v>
      </c>
      <c r="B136" s="26"/>
      <c r="C136" s="26"/>
      <c r="D136" s="26"/>
      <c r="E136" s="3">
        <v>150</v>
      </c>
      <c r="F136" s="3">
        <v>4.8</v>
      </c>
      <c r="G136" s="3">
        <v>10.4</v>
      </c>
      <c r="H136" s="3">
        <v>35.1</v>
      </c>
      <c r="I136" s="3">
        <v>253</v>
      </c>
      <c r="J136" s="3">
        <v>151</v>
      </c>
    </row>
    <row r="137" spans="1:10" ht="15.75">
      <c r="A137" s="26" t="s">
        <v>73</v>
      </c>
      <c r="B137" s="26"/>
      <c r="C137" s="26"/>
      <c r="D137" s="26"/>
      <c r="E137" s="3">
        <v>130</v>
      </c>
      <c r="F137" s="3">
        <v>11.05</v>
      </c>
      <c r="G137" s="3">
        <v>10.79</v>
      </c>
      <c r="H137" s="3">
        <v>5.2</v>
      </c>
      <c r="I137" s="3">
        <v>162.5</v>
      </c>
      <c r="J137" s="3">
        <v>377</v>
      </c>
    </row>
    <row r="138" spans="1:10" ht="15.75">
      <c r="A138" s="35" t="s">
        <v>74</v>
      </c>
      <c r="B138" s="36"/>
      <c r="C138" s="36"/>
      <c r="D138" s="37"/>
      <c r="E138" s="3">
        <v>30</v>
      </c>
      <c r="F138" s="3">
        <v>0.71</v>
      </c>
      <c r="G138" s="3">
        <v>2.4</v>
      </c>
      <c r="H138" s="3">
        <v>2.6</v>
      </c>
      <c r="I138" s="3">
        <v>34.83</v>
      </c>
      <c r="J138" s="3">
        <v>448</v>
      </c>
    </row>
    <row r="139" spans="1:10" ht="15.75">
      <c r="A139" s="26" t="s">
        <v>29</v>
      </c>
      <c r="B139" s="26"/>
      <c r="C139" s="26"/>
      <c r="D139" s="26"/>
      <c r="E139" s="3">
        <v>15</v>
      </c>
      <c r="F139" s="3">
        <v>1.14</v>
      </c>
      <c r="G139" s="3">
        <v>0.12</v>
      </c>
      <c r="H139" s="3">
        <v>7.38</v>
      </c>
      <c r="I139" s="3">
        <v>35.25</v>
      </c>
      <c r="J139" s="3">
        <v>114</v>
      </c>
    </row>
    <row r="140" spans="1:10" ht="15.75">
      <c r="A140" s="26" t="s">
        <v>30</v>
      </c>
      <c r="B140" s="26"/>
      <c r="C140" s="26"/>
      <c r="D140" s="26"/>
      <c r="E140" s="3">
        <v>15</v>
      </c>
      <c r="F140" s="3">
        <v>0.99</v>
      </c>
      <c r="G140" s="3">
        <v>0.18</v>
      </c>
      <c r="H140" s="3">
        <v>5.01</v>
      </c>
      <c r="I140" s="3">
        <v>26.1</v>
      </c>
      <c r="J140" s="3">
        <v>115</v>
      </c>
    </row>
    <row r="141" spans="1:10" ht="15.75">
      <c r="A141" s="26" t="s">
        <v>58</v>
      </c>
      <c r="B141" s="26"/>
      <c r="C141" s="26"/>
      <c r="D141" s="26"/>
      <c r="E141" s="3">
        <v>180</v>
      </c>
      <c r="F141" s="3">
        <v>0.45</v>
      </c>
      <c r="G141" s="3">
        <v>0</v>
      </c>
      <c r="H141" s="3">
        <v>20.25</v>
      </c>
      <c r="I141" s="3">
        <v>82.5</v>
      </c>
      <c r="J141" s="3">
        <v>527</v>
      </c>
    </row>
    <row r="142" spans="1:10" ht="15.75">
      <c r="A142" s="28" t="s">
        <v>32</v>
      </c>
      <c r="B142" s="29"/>
      <c r="C142" s="29"/>
      <c r="D142" s="30"/>
      <c r="E142" s="7">
        <f>E135+E136+E137+E139+E140+E141</f>
        <v>530</v>
      </c>
      <c r="F142" s="7">
        <f>F135+F136+F137+F139+F140+F141</f>
        <v>19.11</v>
      </c>
      <c r="G142" s="7">
        <f>G135+G133+G136+G137+G139+G140+G141</f>
        <v>23.71</v>
      </c>
      <c r="H142" s="7">
        <f>H133+H135+H136+H137+H139+H140+H141</f>
        <v>87.24000000000001</v>
      </c>
      <c r="I142" s="7">
        <f>I135+I133+I136+I137+I139+I140+I141</f>
        <v>634.5500000000001</v>
      </c>
      <c r="J142" s="3"/>
    </row>
    <row r="143" spans="1:10" ht="15.75">
      <c r="A143" s="22" t="s">
        <v>33</v>
      </c>
      <c r="B143" s="22"/>
      <c r="C143" s="22"/>
      <c r="D143" s="22"/>
      <c r="E143" s="3"/>
      <c r="F143" s="3"/>
      <c r="G143" s="3"/>
      <c r="H143" s="3"/>
      <c r="I143" s="3"/>
      <c r="J143" s="3"/>
    </row>
    <row r="144" spans="1:10" ht="15.75">
      <c r="A144" s="26" t="s">
        <v>75</v>
      </c>
      <c r="B144" s="26"/>
      <c r="C144" s="26"/>
      <c r="D144" s="26"/>
      <c r="E144" s="3">
        <v>50</v>
      </c>
      <c r="F144" s="3">
        <v>3.9</v>
      </c>
      <c r="G144" s="3">
        <v>7.3</v>
      </c>
      <c r="H144" s="3">
        <v>27.7</v>
      </c>
      <c r="I144" s="3">
        <v>192</v>
      </c>
      <c r="J144" s="3">
        <v>576</v>
      </c>
    </row>
    <row r="145" spans="1:10" ht="15.75">
      <c r="A145" s="26" t="s">
        <v>49</v>
      </c>
      <c r="B145" s="26"/>
      <c r="C145" s="26"/>
      <c r="D145" s="26"/>
      <c r="E145" s="3">
        <v>180</v>
      </c>
      <c r="F145" s="3">
        <v>1.35</v>
      </c>
      <c r="G145" s="3">
        <v>1.17</v>
      </c>
      <c r="H145" s="3">
        <v>15.66</v>
      </c>
      <c r="I145" s="3">
        <v>78.3</v>
      </c>
      <c r="J145" s="3">
        <v>507</v>
      </c>
    </row>
    <row r="146" spans="1:10" ht="15.75">
      <c r="A146" s="26"/>
      <c r="B146" s="26"/>
      <c r="C146" s="26"/>
      <c r="D146" s="26"/>
      <c r="E146" s="7">
        <f>E144+E145</f>
        <v>230</v>
      </c>
      <c r="F146" s="7">
        <f>F144+F145</f>
        <v>5.25</v>
      </c>
      <c r="G146" s="7">
        <f>G144+G145</f>
        <v>8.469999999999999</v>
      </c>
      <c r="H146" s="7">
        <f>H144+H145</f>
        <v>43.36</v>
      </c>
      <c r="I146" s="7">
        <f>I144+I145</f>
        <v>270.3</v>
      </c>
      <c r="J146" s="3"/>
    </row>
    <row r="147" spans="1:10" ht="15.75">
      <c r="A147" s="32"/>
      <c r="B147" s="33"/>
      <c r="C147" s="33"/>
      <c r="D147" s="34"/>
      <c r="E147" s="7"/>
      <c r="F147" s="7"/>
      <c r="G147" s="7"/>
      <c r="H147" s="7"/>
      <c r="I147" s="7"/>
      <c r="J147" s="3"/>
    </row>
    <row r="148" spans="1:10" ht="15.75">
      <c r="A148" s="31" t="s">
        <v>36</v>
      </c>
      <c r="B148" s="31"/>
      <c r="C148" s="31"/>
      <c r="D148" s="31"/>
      <c r="E148" s="3"/>
      <c r="F148" s="5">
        <f>F146+F142+F133+F131</f>
        <v>32.37</v>
      </c>
      <c r="G148" s="5">
        <f>G146+G142+G133+G131</f>
        <v>43.32</v>
      </c>
      <c r="H148" s="5">
        <f>H146+H142+H133+H131</f>
        <v>195.99</v>
      </c>
      <c r="I148" s="6">
        <f>I146+I142+I133+I131</f>
        <v>1294.1000000000001</v>
      </c>
      <c r="J148" s="3"/>
    </row>
    <row r="150" spans="1:5" ht="15.75">
      <c r="A150" s="24" t="s">
        <v>76</v>
      </c>
      <c r="B150" s="24"/>
      <c r="C150" s="24"/>
      <c r="D150" s="24"/>
      <c r="E150" s="24"/>
    </row>
    <row r="152" spans="1:5" ht="15.75">
      <c r="A152" s="25" t="s">
        <v>77</v>
      </c>
      <c r="B152" s="25"/>
      <c r="C152" s="25"/>
      <c r="D152" s="25"/>
      <c r="E152" s="25"/>
    </row>
    <row r="154" spans="1:10" ht="15.75">
      <c r="A154" s="21" t="s">
        <v>19</v>
      </c>
      <c r="B154" s="21"/>
      <c r="C154" s="21"/>
      <c r="D154" s="21"/>
      <c r="E154" s="27" t="s">
        <v>9</v>
      </c>
      <c r="F154" s="21" t="s">
        <v>10</v>
      </c>
      <c r="G154" s="21"/>
      <c r="H154" s="21"/>
      <c r="I154" s="21" t="s">
        <v>11</v>
      </c>
      <c r="J154" s="21" t="s">
        <v>12</v>
      </c>
    </row>
    <row r="155" spans="1:10" ht="31.5">
      <c r="A155" s="21"/>
      <c r="B155" s="21"/>
      <c r="C155" s="21"/>
      <c r="D155" s="21"/>
      <c r="E155" s="27"/>
      <c r="F155" s="3" t="s">
        <v>13</v>
      </c>
      <c r="G155" s="3" t="s">
        <v>14</v>
      </c>
      <c r="H155" s="3" t="s">
        <v>15</v>
      </c>
      <c r="I155" s="21"/>
      <c r="J155" s="21"/>
    </row>
    <row r="156" spans="1:10" ht="15.75">
      <c r="A156" s="22" t="s">
        <v>16</v>
      </c>
      <c r="B156" s="22"/>
      <c r="C156" s="22"/>
      <c r="D156" s="22"/>
      <c r="E156" s="4"/>
      <c r="F156" s="4"/>
      <c r="G156" s="4"/>
      <c r="H156" s="4"/>
      <c r="I156" s="4"/>
      <c r="J156" s="4"/>
    </row>
    <row r="157" spans="1:10" ht="15.75">
      <c r="A157" s="26" t="s">
        <v>78</v>
      </c>
      <c r="B157" s="26"/>
      <c r="C157" s="26"/>
      <c r="D157" s="26"/>
      <c r="E157" s="3">
        <v>150</v>
      </c>
      <c r="F157" s="3">
        <v>5.85</v>
      </c>
      <c r="G157" s="3">
        <v>7.1</v>
      </c>
      <c r="H157" s="3">
        <v>26.85</v>
      </c>
      <c r="I157" s="3">
        <v>212.7</v>
      </c>
      <c r="J157" s="3">
        <v>273</v>
      </c>
    </row>
    <row r="158" spans="1:10" ht="15.75">
      <c r="A158" s="26" t="s">
        <v>17</v>
      </c>
      <c r="B158" s="26"/>
      <c r="C158" s="26"/>
      <c r="D158" s="26"/>
      <c r="E158" s="3" t="s">
        <v>20</v>
      </c>
      <c r="F158" s="3">
        <v>1.53</v>
      </c>
      <c r="G158" s="3">
        <v>4.71</v>
      </c>
      <c r="H158" s="3">
        <v>10.32</v>
      </c>
      <c r="I158" s="3">
        <v>89.8</v>
      </c>
      <c r="J158" s="3">
        <v>99</v>
      </c>
    </row>
    <row r="159" spans="1:10" ht="15.75">
      <c r="A159" s="26" t="s">
        <v>18</v>
      </c>
      <c r="B159" s="26"/>
      <c r="C159" s="26"/>
      <c r="D159" s="26"/>
      <c r="E159" s="3">
        <v>180</v>
      </c>
      <c r="F159" s="3">
        <v>0.09</v>
      </c>
      <c r="G159" s="3">
        <v>0</v>
      </c>
      <c r="H159" s="3">
        <v>9</v>
      </c>
      <c r="I159" s="3">
        <v>54</v>
      </c>
      <c r="J159" s="3">
        <v>503</v>
      </c>
    </row>
    <row r="160" spans="1:10" ht="15.75">
      <c r="A160" s="23" t="s">
        <v>25</v>
      </c>
      <c r="B160" s="23"/>
      <c r="C160" s="23"/>
      <c r="D160" s="23"/>
      <c r="E160" s="7">
        <f>E157+E159+20+5</f>
        <v>355</v>
      </c>
      <c r="F160" s="7">
        <f>F157+F158+F159</f>
        <v>7.47</v>
      </c>
      <c r="G160" s="7">
        <f>G157+G158+G159</f>
        <v>11.809999999999999</v>
      </c>
      <c r="H160" s="7">
        <f>H157+H158+H159</f>
        <v>46.17</v>
      </c>
      <c r="I160" s="8">
        <f>I157+I158+I159</f>
        <v>356.5</v>
      </c>
      <c r="J160" s="3"/>
    </row>
    <row r="161" spans="1:10" ht="15.75">
      <c r="A161" s="22" t="s">
        <v>21</v>
      </c>
      <c r="B161" s="22"/>
      <c r="C161" s="22"/>
      <c r="D161" s="22"/>
      <c r="E161" s="4"/>
      <c r="F161" s="4"/>
      <c r="G161" s="4"/>
      <c r="H161" s="4"/>
      <c r="I161" s="4"/>
      <c r="J161" s="4"/>
    </row>
    <row r="162" spans="1:10" ht="15.75">
      <c r="A162" s="26" t="s">
        <v>22</v>
      </c>
      <c r="B162" s="26"/>
      <c r="C162" s="26"/>
      <c r="D162" s="26"/>
      <c r="E162" s="3">
        <v>150</v>
      </c>
      <c r="F162" s="3">
        <v>0.5</v>
      </c>
      <c r="G162" s="3">
        <v>0.1</v>
      </c>
      <c r="H162" s="3">
        <v>10.1</v>
      </c>
      <c r="I162" s="3">
        <v>36.8</v>
      </c>
      <c r="J162" s="3">
        <v>537</v>
      </c>
    </row>
    <row r="163" spans="1:10" ht="15.75">
      <c r="A163" s="22" t="s">
        <v>23</v>
      </c>
      <c r="B163" s="22"/>
      <c r="C163" s="22"/>
      <c r="D163" s="22"/>
      <c r="E163" s="4"/>
      <c r="F163" s="4"/>
      <c r="G163" s="4"/>
      <c r="H163" s="4"/>
      <c r="I163" s="4"/>
      <c r="J163" s="4"/>
    </row>
    <row r="164" spans="1:10" ht="15.75">
      <c r="A164" s="26" t="s">
        <v>79</v>
      </c>
      <c r="B164" s="26"/>
      <c r="C164" s="26"/>
      <c r="D164" s="26"/>
      <c r="E164" s="3">
        <v>40</v>
      </c>
      <c r="F164" s="3">
        <v>0.44</v>
      </c>
      <c r="G164" s="3">
        <v>4.04</v>
      </c>
      <c r="H164" s="3">
        <v>3.64</v>
      </c>
      <c r="I164" s="3">
        <v>52.8</v>
      </c>
      <c r="J164" s="3">
        <v>19</v>
      </c>
    </row>
    <row r="165" spans="1:10" ht="15.75">
      <c r="A165" s="26" t="s">
        <v>92</v>
      </c>
      <c r="B165" s="26"/>
      <c r="C165" s="26"/>
      <c r="D165" s="26"/>
      <c r="E165" s="3">
        <v>150</v>
      </c>
      <c r="F165" s="3">
        <v>1.05</v>
      </c>
      <c r="G165" s="3">
        <v>2.99</v>
      </c>
      <c r="H165" s="3">
        <v>4.67</v>
      </c>
      <c r="I165" s="3">
        <v>49.5</v>
      </c>
      <c r="J165" s="3">
        <v>147</v>
      </c>
    </row>
    <row r="166" spans="1:10" ht="15.75">
      <c r="A166" s="26" t="s">
        <v>55</v>
      </c>
      <c r="B166" s="26"/>
      <c r="C166" s="26"/>
      <c r="D166" s="26"/>
      <c r="E166" s="3">
        <v>110</v>
      </c>
      <c r="F166" s="3">
        <v>6.27</v>
      </c>
      <c r="G166" s="3">
        <v>5.75</v>
      </c>
      <c r="H166" s="3">
        <v>27.2</v>
      </c>
      <c r="I166" s="3">
        <v>185.57</v>
      </c>
      <c r="J166" s="3">
        <v>243</v>
      </c>
    </row>
    <row r="167" spans="1:10" ht="15.75">
      <c r="A167" s="26" t="s">
        <v>81</v>
      </c>
      <c r="B167" s="26"/>
      <c r="C167" s="26"/>
      <c r="D167" s="26"/>
      <c r="E167" s="3">
        <v>60</v>
      </c>
      <c r="F167" s="3">
        <v>5.7</v>
      </c>
      <c r="G167" s="3">
        <v>9.18</v>
      </c>
      <c r="H167" s="3">
        <v>6.84</v>
      </c>
      <c r="I167" s="3">
        <v>132.6</v>
      </c>
      <c r="J167" s="3">
        <v>395</v>
      </c>
    </row>
    <row r="168" spans="1:10" ht="15.75">
      <c r="A168" s="26" t="s">
        <v>29</v>
      </c>
      <c r="B168" s="26"/>
      <c r="C168" s="26"/>
      <c r="D168" s="26"/>
      <c r="E168" s="3">
        <v>15</v>
      </c>
      <c r="F168" s="3">
        <v>1.14</v>
      </c>
      <c r="G168" s="3">
        <v>0.12</v>
      </c>
      <c r="H168" s="3">
        <v>7.38</v>
      </c>
      <c r="I168" s="3">
        <v>35.25</v>
      </c>
      <c r="J168" s="3">
        <v>114</v>
      </c>
    </row>
    <row r="169" spans="1:10" ht="15.75">
      <c r="A169" s="26" t="s">
        <v>30</v>
      </c>
      <c r="B169" s="26"/>
      <c r="C169" s="26"/>
      <c r="D169" s="26"/>
      <c r="E169" s="3">
        <v>15</v>
      </c>
      <c r="F169" s="3">
        <v>0.99</v>
      </c>
      <c r="G169" s="3">
        <v>0.18</v>
      </c>
      <c r="H169" s="3">
        <v>5.01</v>
      </c>
      <c r="I169" s="3">
        <v>26.1</v>
      </c>
      <c r="J169" s="3">
        <v>115</v>
      </c>
    </row>
    <row r="170" spans="1:10" ht="15.75">
      <c r="A170" s="26" t="s">
        <v>31</v>
      </c>
      <c r="B170" s="26"/>
      <c r="C170" s="26"/>
      <c r="D170" s="26"/>
      <c r="E170" s="3">
        <v>180</v>
      </c>
      <c r="F170" s="3">
        <v>0.45</v>
      </c>
      <c r="G170" s="3">
        <v>0.18</v>
      </c>
      <c r="H170" s="3">
        <v>20.79</v>
      </c>
      <c r="I170" s="3">
        <v>86.4</v>
      </c>
      <c r="J170" s="3">
        <v>526</v>
      </c>
    </row>
    <row r="171" spans="1:10" ht="15.75">
      <c r="A171" s="28" t="s">
        <v>32</v>
      </c>
      <c r="B171" s="29"/>
      <c r="C171" s="29"/>
      <c r="D171" s="30"/>
      <c r="E171" s="7">
        <f>E164+E165+E166+E167+E168+E169+E170</f>
        <v>570</v>
      </c>
      <c r="F171" s="7">
        <f>F164+F165+F166+F167+F168+F169+F170</f>
        <v>16.040000000000003</v>
      </c>
      <c r="G171" s="7">
        <f>G164+G165+G166+G167+G168+G169+G170</f>
        <v>22.44</v>
      </c>
      <c r="H171" s="7">
        <f>H164+H165+H166+H167+H168+H169+H170</f>
        <v>75.53</v>
      </c>
      <c r="I171" s="7">
        <f>I164+I165+I166+I167+I168+I169+I170</f>
        <v>568.22</v>
      </c>
      <c r="J171" s="3"/>
    </row>
    <row r="172" spans="1:10" ht="15.75">
      <c r="A172" s="22" t="s">
        <v>33</v>
      </c>
      <c r="B172" s="22"/>
      <c r="C172" s="22"/>
      <c r="D172" s="22"/>
      <c r="E172" s="3"/>
      <c r="F172" s="3"/>
      <c r="G172" s="3"/>
      <c r="H172" s="3"/>
      <c r="I172" s="3"/>
      <c r="J172" s="3"/>
    </row>
    <row r="173" spans="1:10" ht="15.75" customHeight="1">
      <c r="A173" s="26" t="s">
        <v>104</v>
      </c>
      <c r="B173" s="26"/>
      <c r="C173" s="26"/>
      <c r="D173" s="26"/>
      <c r="E173" s="3">
        <v>60</v>
      </c>
      <c r="F173" s="3">
        <v>4.5</v>
      </c>
      <c r="G173" s="3">
        <v>7.8</v>
      </c>
      <c r="H173" s="3">
        <v>36.2</v>
      </c>
      <c r="I173" s="3">
        <v>233</v>
      </c>
      <c r="J173" s="3">
        <v>583</v>
      </c>
    </row>
    <row r="174" spans="1:10" ht="15.75">
      <c r="A174" s="26" t="s">
        <v>82</v>
      </c>
      <c r="B174" s="26"/>
      <c r="C174" s="26"/>
      <c r="D174" s="26"/>
      <c r="E174" s="3">
        <v>180</v>
      </c>
      <c r="F174" s="3">
        <v>5.22</v>
      </c>
      <c r="G174" s="3">
        <v>4.5</v>
      </c>
      <c r="H174" s="3">
        <v>7.2</v>
      </c>
      <c r="I174" s="3">
        <v>90</v>
      </c>
      <c r="J174" s="3">
        <v>535</v>
      </c>
    </row>
    <row r="175" spans="1:10" ht="15.75">
      <c r="A175" s="26"/>
      <c r="B175" s="26"/>
      <c r="C175" s="26"/>
      <c r="D175" s="26"/>
      <c r="E175" s="7">
        <f>E173+E174</f>
        <v>240</v>
      </c>
      <c r="F175" s="7">
        <f>F173+F174</f>
        <v>9.719999999999999</v>
      </c>
      <c r="G175" s="7">
        <f>G173+G174</f>
        <v>12.3</v>
      </c>
      <c r="H175" s="7">
        <f>H173+H174</f>
        <v>43.400000000000006</v>
      </c>
      <c r="I175" s="7">
        <f>I173+I174</f>
        <v>323</v>
      </c>
      <c r="J175" s="3"/>
    </row>
    <row r="176" spans="1:10" ht="15.75">
      <c r="A176" s="32"/>
      <c r="B176" s="33"/>
      <c r="C176" s="33"/>
      <c r="D176" s="34"/>
      <c r="E176" s="7"/>
      <c r="F176" s="7"/>
      <c r="G176" s="7"/>
      <c r="H176" s="7"/>
      <c r="I176" s="7"/>
      <c r="J176" s="3"/>
    </row>
    <row r="177" spans="1:10" ht="15.75">
      <c r="A177" s="31" t="s">
        <v>36</v>
      </c>
      <c r="B177" s="31"/>
      <c r="C177" s="31"/>
      <c r="D177" s="31"/>
      <c r="E177" s="3"/>
      <c r="F177" s="5">
        <f>F175+F171+F162+F160</f>
        <v>33.730000000000004</v>
      </c>
      <c r="G177" s="5">
        <f>G175+G171+G162+G160</f>
        <v>46.650000000000006</v>
      </c>
      <c r="H177" s="5">
        <f>H175+H171+H162+H160</f>
        <v>175.2</v>
      </c>
      <c r="I177" s="6">
        <f>I175+I171+I162+I160</f>
        <v>1284.52</v>
      </c>
      <c r="J177" s="3"/>
    </row>
    <row r="179" spans="1:5" ht="15.75">
      <c r="A179" s="25" t="s">
        <v>83</v>
      </c>
      <c r="B179" s="25"/>
      <c r="C179" s="25"/>
      <c r="D179" s="25"/>
      <c r="E179" s="25"/>
    </row>
    <row r="181" spans="1:10" ht="15.75">
      <c r="A181" s="21" t="s">
        <v>19</v>
      </c>
      <c r="B181" s="21"/>
      <c r="C181" s="21"/>
      <c r="D181" s="21"/>
      <c r="E181" s="27" t="s">
        <v>9</v>
      </c>
      <c r="F181" s="21" t="s">
        <v>10</v>
      </c>
      <c r="G181" s="21"/>
      <c r="H181" s="21"/>
      <c r="I181" s="21" t="s">
        <v>11</v>
      </c>
      <c r="J181" s="21" t="s">
        <v>12</v>
      </c>
    </row>
    <row r="182" spans="1:10" ht="31.5">
      <c r="A182" s="21"/>
      <c r="B182" s="21"/>
      <c r="C182" s="21"/>
      <c r="D182" s="21"/>
      <c r="E182" s="27"/>
      <c r="F182" s="3" t="s">
        <v>13</v>
      </c>
      <c r="G182" s="3" t="s">
        <v>14</v>
      </c>
      <c r="H182" s="3" t="s">
        <v>15</v>
      </c>
      <c r="I182" s="21"/>
      <c r="J182" s="21"/>
    </row>
    <row r="183" spans="1:10" ht="15.75">
      <c r="A183" s="22" t="s">
        <v>16</v>
      </c>
      <c r="B183" s="22"/>
      <c r="C183" s="22"/>
      <c r="D183" s="22"/>
      <c r="E183" s="4"/>
      <c r="F183" s="4"/>
      <c r="G183" s="4"/>
      <c r="H183" s="4"/>
      <c r="I183" s="4"/>
      <c r="J183" s="4"/>
    </row>
    <row r="184" spans="1:10" ht="15.75">
      <c r="A184" s="26" t="s">
        <v>84</v>
      </c>
      <c r="B184" s="26"/>
      <c r="C184" s="26"/>
      <c r="D184" s="26"/>
      <c r="E184" s="3">
        <v>150</v>
      </c>
      <c r="F184" s="3">
        <v>4.65</v>
      </c>
      <c r="G184" s="3">
        <v>5.6</v>
      </c>
      <c r="H184" s="3">
        <v>23.15</v>
      </c>
      <c r="I184" s="3">
        <v>161.55</v>
      </c>
      <c r="J184" s="3">
        <v>268</v>
      </c>
    </row>
    <row r="185" spans="1:10" ht="15.75">
      <c r="A185" s="26" t="s">
        <v>39</v>
      </c>
      <c r="B185" s="26"/>
      <c r="C185" s="26"/>
      <c r="D185" s="26"/>
      <c r="E185" s="3" t="s">
        <v>40</v>
      </c>
      <c r="F185" s="3">
        <v>3.58</v>
      </c>
      <c r="G185" s="3">
        <v>6.8</v>
      </c>
      <c r="H185" s="3">
        <v>10.32</v>
      </c>
      <c r="I185" s="3">
        <v>117.24</v>
      </c>
      <c r="J185" s="3">
        <v>96</v>
      </c>
    </row>
    <row r="186" spans="1:10" ht="15.75">
      <c r="A186" s="26" t="s">
        <v>41</v>
      </c>
      <c r="B186" s="26"/>
      <c r="C186" s="26"/>
      <c r="D186" s="26"/>
      <c r="E186" s="3">
        <v>180</v>
      </c>
      <c r="F186" s="3">
        <v>2.88</v>
      </c>
      <c r="G186" s="3">
        <v>2.43</v>
      </c>
      <c r="H186" s="3">
        <v>14.31</v>
      </c>
      <c r="I186" s="3">
        <v>71.1</v>
      </c>
      <c r="J186" s="3">
        <v>514</v>
      </c>
    </row>
    <row r="187" spans="1:10" ht="15.75">
      <c r="A187" s="23" t="s">
        <v>25</v>
      </c>
      <c r="B187" s="23"/>
      <c r="C187" s="23"/>
      <c r="D187" s="23"/>
      <c r="E187" s="7">
        <f>E184+E186+20+5+8</f>
        <v>363</v>
      </c>
      <c r="F187" s="7">
        <f>F184+F185+F186</f>
        <v>11.11</v>
      </c>
      <c r="G187" s="7">
        <f>G184+G185+G186</f>
        <v>14.829999999999998</v>
      </c>
      <c r="H187" s="7">
        <f>H184+H185+H186</f>
        <v>47.78</v>
      </c>
      <c r="I187" s="8">
        <f>I184+I185+I186</f>
        <v>349.89</v>
      </c>
      <c r="J187" s="3"/>
    </row>
    <row r="188" spans="1:10" ht="15.75">
      <c r="A188" s="22" t="s">
        <v>21</v>
      </c>
      <c r="B188" s="22"/>
      <c r="C188" s="22"/>
      <c r="D188" s="22"/>
      <c r="E188" s="4"/>
      <c r="F188" s="4"/>
      <c r="G188" s="4"/>
      <c r="H188" s="4"/>
      <c r="I188" s="4"/>
      <c r="J188" s="4"/>
    </row>
    <row r="189" spans="1:10" ht="15.75">
      <c r="A189" s="26" t="s">
        <v>42</v>
      </c>
      <c r="B189" s="26"/>
      <c r="C189" s="26"/>
      <c r="D189" s="26"/>
      <c r="E189" s="3">
        <v>100</v>
      </c>
      <c r="F189" s="3">
        <v>0.4</v>
      </c>
      <c r="G189" s="3">
        <v>0.4</v>
      </c>
      <c r="H189" s="3">
        <v>13.7</v>
      </c>
      <c r="I189" s="3">
        <v>63.33</v>
      </c>
      <c r="J189" s="3">
        <v>118</v>
      </c>
    </row>
    <row r="190" spans="1:10" ht="15.75">
      <c r="A190" s="22" t="s">
        <v>23</v>
      </c>
      <c r="B190" s="22"/>
      <c r="C190" s="22"/>
      <c r="D190" s="22"/>
      <c r="E190" s="4"/>
      <c r="F190" s="4"/>
      <c r="G190" s="4"/>
      <c r="H190" s="4"/>
      <c r="I190" s="4"/>
      <c r="J190" s="4"/>
    </row>
    <row r="191" spans="1:10" ht="15.75">
      <c r="A191" s="26" t="s">
        <v>88</v>
      </c>
      <c r="B191" s="26"/>
      <c r="C191" s="26"/>
      <c r="D191" s="26"/>
      <c r="E191" s="3">
        <v>40</v>
      </c>
      <c r="F191" s="3">
        <v>0.52</v>
      </c>
      <c r="G191" s="3">
        <v>4.32</v>
      </c>
      <c r="H191" s="3">
        <v>2.72</v>
      </c>
      <c r="I191" s="3">
        <v>52</v>
      </c>
      <c r="J191" s="3">
        <v>82</v>
      </c>
    </row>
    <row r="192" spans="1:10" ht="15.75">
      <c r="A192" s="26" t="s">
        <v>43</v>
      </c>
      <c r="B192" s="26"/>
      <c r="C192" s="26"/>
      <c r="D192" s="26"/>
      <c r="E192" s="3">
        <v>150</v>
      </c>
      <c r="F192" s="3">
        <v>3.9</v>
      </c>
      <c r="G192" s="3">
        <v>1.49</v>
      </c>
      <c r="H192" s="3">
        <v>8.63</v>
      </c>
      <c r="I192" s="3">
        <v>63.45</v>
      </c>
      <c r="J192" s="3">
        <v>158</v>
      </c>
    </row>
    <row r="193" spans="1:10" ht="15.75">
      <c r="A193" s="26" t="s">
        <v>86</v>
      </c>
      <c r="B193" s="26"/>
      <c r="C193" s="26"/>
      <c r="D193" s="26"/>
      <c r="E193" s="3">
        <v>110</v>
      </c>
      <c r="F193" s="3">
        <v>2.71</v>
      </c>
      <c r="G193" s="3">
        <v>4.46</v>
      </c>
      <c r="H193" s="3">
        <v>24.79</v>
      </c>
      <c r="I193" s="3">
        <v>150.04</v>
      </c>
      <c r="J193" s="3">
        <v>419</v>
      </c>
    </row>
    <row r="194" spans="1:10" ht="15.75">
      <c r="A194" s="26" t="s">
        <v>85</v>
      </c>
      <c r="B194" s="26"/>
      <c r="C194" s="26"/>
      <c r="D194" s="26"/>
      <c r="E194" s="3">
        <v>60</v>
      </c>
      <c r="F194" s="3">
        <v>5.82</v>
      </c>
      <c r="G194" s="3">
        <v>3.12</v>
      </c>
      <c r="H194" s="3">
        <v>1.74</v>
      </c>
      <c r="I194" s="3">
        <v>58.2</v>
      </c>
      <c r="J194" s="3">
        <v>348</v>
      </c>
    </row>
    <row r="195" spans="1:10" ht="15.75">
      <c r="A195" s="26" t="s">
        <v>29</v>
      </c>
      <c r="B195" s="26"/>
      <c r="C195" s="26"/>
      <c r="D195" s="26"/>
      <c r="E195" s="3">
        <v>15</v>
      </c>
      <c r="F195" s="3">
        <v>1.14</v>
      </c>
      <c r="G195" s="3">
        <v>0.12</v>
      </c>
      <c r="H195" s="3">
        <v>7.38</v>
      </c>
      <c r="I195" s="3">
        <v>35.25</v>
      </c>
      <c r="J195" s="3">
        <v>114</v>
      </c>
    </row>
    <row r="196" spans="1:10" ht="15.75">
      <c r="A196" s="26" t="s">
        <v>30</v>
      </c>
      <c r="B196" s="26"/>
      <c r="C196" s="26"/>
      <c r="D196" s="26"/>
      <c r="E196" s="3">
        <v>15</v>
      </c>
      <c r="F196" s="3">
        <v>0.99</v>
      </c>
      <c r="G196" s="3">
        <v>0.18</v>
      </c>
      <c r="H196" s="3">
        <v>5.01</v>
      </c>
      <c r="I196" s="3">
        <v>26.1</v>
      </c>
      <c r="J196" s="3">
        <v>115</v>
      </c>
    </row>
    <row r="197" spans="1:10" ht="15.75">
      <c r="A197" s="26" t="s">
        <v>52</v>
      </c>
      <c r="B197" s="26"/>
      <c r="C197" s="26"/>
      <c r="D197" s="26"/>
      <c r="E197" s="3">
        <v>180</v>
      </c>
      <c r="F197" s="3">
        <v>0.18</v>
      </c>
      <c r="G197" s="3">
        <v>0.09</v>
      </c>
      <c r="H197" s="3">
        <v>19.35</v>
      </c>
      <c r="I197" s="3">
        <v>78.3</v>
      </c>
      <c r="J197" s="3">
        <v>518</v>
      </c>
    </row>
    <row r="198" spans="1:10" ht="15.75">
      <c r="A198" s="28" t="s">
        <v>32</v>
      </c>
      <c r="B198" s="29"/>
      <c r="C198" s="29"/>
      <c r="D198" s="30"/>
      <c r="E198" s="7">
        <f>E191+E192+E193+E194+E195+E196+E197</f>
        <v>570</v>
      </c>
      <c r="F198" s="7">
        <f>F191+F192+F193+F194+F195+F196+F197</f>
        <v>15.26</v>
      </c>
      <c r="G198" s="7">
        <f>G191+G192+G193+G194+G195+G196+G197</f>
        <v>13.78</v>
      </c>
      <c r="H198" s="7">
        <f>H191+H192+H193+H194+H195+H196+H197</f>
        <v>69.62</v>
      </c>
      <c r="I198" s="7">
        <f>I191+I192+I193+I194+I195+I196+I197+I189</f>
        <v>526.6700000000001</v>
      </c>
      <c r="J198" s="3"/>
    </row>
    <row r="199" spans="1:10" ht="15.75">
      <c r="A199" s="22" t="s">
        <v>33</v>
      </c>
      <c r="B199" s="22"/>
      <c r="C199" s="22"/>
      <c r="D199" s="22"/>
      <c r="E199" s="3"/>
      <c r="F199" s="3"/>
      <c r="G199" s="3"/>
      <c r="H199" s="3"/>
      <c r="I199" s="3"/>
      <c r="J199" s="3"/>
    </row>
    <row r="200" spans="1:10" ht="15.75">
      <c r="A200" s="26" t="s">
        <v>87</v>
      </c>
      <c r="B200" s="26"/>
      <c r="C200" s="26"/>
      <c r="D200" s="26"/>
      <c r="E200" s="3">
        <v>150</v>
      </c>
      <c r="F200" s="3">
        <v>23.6</v>
      </c>
      <c r="G200" s="3">
        <v>21.8</v>
      </c>
      <c r="H200" s="3">
        <v>30.1</v>
      </c>
      <c r="I200" s="3">
        <v>411</v>
      </c>
      <c r="J200" s="3">
        <v>327</v>
      </c>
    </row>
    <row r="201" spans="1:10" ht="15.75">
      <c r="A201" s="26" t="s">
        <v>49</v>
      </c>
      <c r="B201" s="26"/>
      <c r="C201" s="26"/>
      <c r="D201" s="26"/>
      <c r="E201" s="3">
        <v>180</v>
      </c>
      <c r="F201" s="3">
        <v>1.35</v>
      </c>
      <c r="G201" s="3">
        <v>1.17</v>
      </c>
      <c r="H201" s="3">
        <v>15.66</v>
      </c>
      <c r="I201" s="3">
        <v>78.3</v>
      </c>
      <c r="J201" s="3">
        <v>507</v>
      </c>
    </row>
    <row r="202" spans="1:10" ht="15.75">
      <c r="A202" s="26"/>
      <c r="B202" s="26"/>
      <c r="C202" s="26"/>
      <c r="D202" s="26"/>
      <c r="E202" s="7">
        <f>E200+E201</f>
        <v>330</v>
      </c>
      <c r="F202" s="7">
        <f>F200+F201</f>
        <v>24.950000000000003</v>
      </c>
      <c r="G202" s="7">
        <f>G200+G201</f>
        <v>22.97</v>
      </c>
      <c r="H202" s="7">
        <f>H200+H201</f>
        <v>45.760000000000005</v>
      </c>
      <c r="I202" s="7">
        <f>I200+I201</f>
        <v>489.3</v>
      </c>
      <c r="J202" s="3"/>
    </row>
    <row r="203" spans="1:10" ht="15.75">
      <c r="A203" s="32"/>
      <c r="B203" s="33"/>
      <c r="C203" s="33"/>
      <c r="D203" s="34"/>
      <c r="E203" s="7"/>
      <c r="F203" s="7"/>
      <c r="G203" s="7"/>
      <c r="H203" s="7"/>
      <c r="I203" s="7"/>
      <c r="J203" s="3"/>
    </row>
    <row r="204" spans="1:10" ht="15.75">
      <c r="A204" s="31" t="s">
        <v>36</v>
      </c>
      <c r="B204" s="31"/>
      <c r="C204" s="31"/>
      <c r="D204" s="31"/>
      <c r="E204" s="3"/>
      <c r="F204" s="5">
        <f>F202+F198+F189+F187</f>
        <v>51.72</v>
      </c>
      <c r="G204" s="5">
        <f>G202+G198+G189+G187</f>
        <v>51.98</v>
      </c>
      <c r="H204" s="5">
        <f>H202+H198+H189+H187</f>
        <v>176.86</v>
      </c>
      <c r="I204" s="6">
        <f>I202+I198+I189+I187</f>
        <v>1429.19</v>
      </c>
      <c r="J204" s="3"/>
    </row>
    <row r="206" spans="1:5" ht="15.75">
      <c r="A206" s="25" t="s">
        <v>89</v>
      </c>
      <c r="B206" s="25"/>
      <c r="C206" s="25"/>
      <c r="D206" s="25"/>
      <c r="E206" s="25"/>
    </row>
    <row r="208" spans="1:10" ht="15.75">
      <c r="A208" s="21" t="s">
        <v>19</v>
      </c>
      <c r="B208" s="21"/>
      <c r="C208" s="21"/>
      <c r="D208" s="21"/>
      <c r="E208" s="27" t="s">
        <v>9</v>
      </c>
      <c r="F208" s="21" t="s">
        <v>10</v>
      </c>
      <c r="G208" s="21"/>
      <c r="H208" s="21"/>
      <c r="I208" s="21" t="s">
        <v>11</v>
      </c>
      <c r="J208" s="21" t="s">
        <v>12</v>
      </c>
    </row>
    <row r="209" spans="1:10" ht="31.5">
      <c r="A209" s="21"/>
      <c r="B209" s="21"/>
      <c r="C209" s="21"/>
      <c r="D209" s="21"/>
      <c r="E209" s="27"/>
      <c r="F209" s="3" t="s">
        <v>13</v>
      </c>
      <c r="G209" s="3" t="s">
        <v>14</v>
      </c>
      <c r="H209" s="3" t="s">
        <v>15</v>
      </c>
      <c r="I209" s="21"/>
      <c r="J209" s="21"/>
    </row>
    <row r="210" spans="1:10" ht="15.75">
      <c r="A210" s="22" t="s">
        <v>16</v>
      </c>
      <c r="B210" s="22"/>
      <c r="C210" s="22"/>
      <c r="D210" s="22"/>
      <c r="E210" s="4"/>
      <c r="F210" s="4"/>
      <c r="G210" s="4"/>
      <c r="H210" s="4"/>
      <c r="I210" s="4"/>
      <c r="J210" s="4"/>
    </row>
    <row r="211" spans="1:10" ht="15.75">
      <c r="A211" s="26" t="s">
        <v>90</v>
      </c>
      <c r="B211" s="26"/>
      <c r="C211" s="26"/>
      <c r="D211" s="26"/>
      <c r="E211" s="3">
        <v>150</v>
      </c>
      <c r="F211" s="3">
        <v>3.62</v>
      </c>
      <c r="G211" s="3">
        <v>3.87</v>
      </c>
      <c r="H211" s="3">
        <v>12.39</v>
      </c>
      <c r="I211" s="3">
        <v>98.85</v>
      </c>
      <c r="J211" s="3">
        <v>170</v>
      </c>
    </row>
    <row r="212" spans="1:10" ht="15.75">
      <c r="A212" s="26" t="s">
        <v>39</v>
      </c>
      <c r="B212" s="26"/>
      <c r="C212" s="26"/>
      <c r="D212" s="26"/>
      <c r="E212" s="3" t="s">
        <v>40</v>
      </c>
      <c r="F212" s="3">
        <v>3.58</v>
      </c>
      <c r="G212" s="3">
        <v>6.8</v>
      </c>
      <c r="H212" s="3">
        <v>10.32</v>
      </c>
      <c r="I212" s="3">
        <v>117.24</v>
      </c>
      <c r="J212" s="3">
        <v>96</v>
      </c>
    </row>
    <row r="213" spans="1:10" ht="15.75">
      <c r="A213" s="26" t="s">
        <v>63</v>
      </c>
      <c r="B213" s="26"/>
      <c r="C213" s="26"/>
      <c r="D213" s="26"/>
      <c r="E213" s="3">
        <v>180</v>
      </c>
      <c r="F213" s="3">
        <v>2.7</v>
      </c>
      <c r="G213" s="3">
        <v>2.97</v>
      </c>
      <c r="H213" s="3">
        <v>22.5</v>
      </c>
      <c r="I213" s="3">
        <v>129.6</v>
      </c>
      <c r="J213" s="3">
        <v>508</v>
      </c>
    </row>
    <row r="214" spans="1:10" ht="15.75">
      <c r="A214" s="23" t="s">
        <v>25</v>
      </c>
      <c r="B214" s="23"/>
      <c r="C214" s="23"/>
      <c r="D214" s="23"/>
      <c r="E214" s="7">
        <f>E211+E213+20+5+8</f>
        <v>363</v>
      </c>
      <c r="F214" s="7">
        <f>F211+F212+F213</f>
        <v>9.9</v>
      </c>
      <c r="G214" s="7">
        <f>G211+G212+G213</f>
        <v>13.64</v>
      </c>
      <c r="H214" s="7">
        <f>H211+H212+H213</f>
        <v>45.21</v>
      </c>
      <c r="I214" s="8">
        <f>I211+I212+I213</f>
        <v>345.68999999999994</v>
      </c>
      <c r="J214" s="3"/>
    </row>
    <row r="215" spans="1:10" ht="15.75">
      <c r="A215" s="22" t="s">
        <v>21</v>
      </c>
      <c r="B215" s="22"/>
      <c r="C215" s="22"/>
      <c r="D215" s="22"/>
      <c r="E215" s="4"/>
      <c r="F215" s="4"/>
      <c r="G215" s="4"/>
      <c r="H215" s="4"/>
      <c r="I215" s="4"/>
      <c r="J215" s="4"/>
    </row>
    <row r="216" spans="1:10" ht="15.75">
      <c r="A216" s="26" t="s">
        <v>22</v>
      </c>
      <c r="B216" s="26"/>
      <c r="C216" s="26"/>
      <c r="D216" s="26"/>
      <c r="E216" s="3">
        <v>150</v>
      </c>
      <c r="F216" s="3">
        <v>0.5</v>
      </c>
      <c r="G216" s="3">
        <v>0.1</v>
      </c>
      <c r="H216" s="3">
        <v>10.1</v>
      </c>
      <c r="I216" s="3">
        <v>36.8</v>
      </c>
      <c r="J216" s="3">
        <v>537</v>
      </c>
    </row>
    <row r="217" spans="1:10" ht="15.75">
      <c r="A217" s="22" t="s">
        <v>23</v>
      </c>
      <c r="B217" s="22"/>
      <c r="C217" s="22"/>
      <c r="D217" s="22"/>
      <c r="E217" s="4"/>
      <c r="F217" s="4"/>
      <c r="G217" s="4"/>
      <c r="H217" s="4"/>
      <c r="I217" s="4"/>
      <c r="J217" s="4"/>
    </row>
    <row r="218" spans="1:10" ht="15.75">
      <c r="A218" s="26" t="s">
        <v>91</v>
      </c>
      <c r="B218" s="26"/>
      <c r="C218" s="26"/>
      <c r="D218" s="26"/>
      <c r="E218" s="3">
        <v>40</v>
      </c>
      <c r="F218" s="3">
        <v>0.64</v>
      </c>
      <c r="G218" s="3">
        <v>2.84</v>
      </c>
      <c r="H218" s="3">
        <v>2.36</v>
      </c>
      <c r="I218" s="3">
        <v>37.6</v>
      </c>
      <c r="J218" s="3">
        <v>8</v>
      </c>
    </row>
    <row r="219" spans="1:10" ht="15.75" customHeight="1">
      <c r="A219" s="26" t="s">
        <v>54</v>
      </c>
      <c r="B219" s="26"/>
      <c r="C219" s="26"/>
      <c r="D219" s="26"/>
      <c r="E219" s="3">
        <v>150</v>
      </c>
      <c r="F219" s="3">
        <v>1.62</v>
      </c>
      <c r="G219" s="3">
        <v>1.71</v>
      </c>
      <c r="H219" s="3">
        <v>11.3</v>
      </c>
      <c r="I219" s="3">
        <v>66.75</v>
      </c>
      <c r="J219" s="3">
        <v>152</v>
      </c>
    </row>
    <row r="220" spans="1:10" ht="15.75">
      <c r="A220" s="26" t="s">
        <v>93</v>
      </c>
      <c r="B220" s="26"/>
      <c r="C220" s="26"/>
      <c r="D220" s="26"/>
      <c r="E220" s="3">
        <v>110</v>
      </c>
      <c r="F220" s="3">
        <v>2.2</v>
      </c>
      <c r="G220" s="3">
        <v>7.43</v>
      </c>
      <c r="H220" s="3">
        <v>8.8</v>
      </c>
      <c r="I220" s="3">
        <v>110.55</v>
      </c>
      <c r="J220" s="3">
        <v>203</v>
      </c>
    </row>
    <row r="221" spans="1:10" ht="15.75">
      <c r="A221" s="26" t="s">
        <v>56</v>
      </c>
      <c r="B221" s="26"/>
      <c r="C221" s="26"/>
      <c r="D221" s="26"/>
      <c r="E221" s="3">
        <v>60</v>
      </c>
      <c r="F221" s="3">
        <v>9</v>
      </c>
      <c r="G221" s="3">
        <v>6.43</v>
      </c>
      <c r="H221" s="3">
        <v>5.57</v>
      </c>
      <c r="I221" s="3">
        <v>113.14</v>
      </c>
      <c r="J221" s="3">
        <v>417</v>
      </c>
    </row>
    <row r="222" spans="1:25" ht="15.75">
      <c r="A222" s="26" t="s">
        <v>29</v>
      </c>
      <c r="B222" s="26"/>
      <c r="C222" s="26"/>
      <c r="D222" s="26"/>
      <c r="E222" s="3">
        <v>15</v>
      </c>
      <c r="F222" s="3">
        <v>1.14</v>
      </c>
      <c r="G222" s="3">
        <v>0.12</v>
      </c>
      <c r="H222" s="3">
        <v>7.38</v>
      </c>
      <c r="I222" s="3">
        <v>35.25</v>
      </c>
      <c r="J222" s="3">
        <v>114</v>
      </c>
      <c r="P222" s="17"/>
      <c r="Q222" s="17"/>
      <c r="R222" s="17"/>
      <c r="S222" s="17"/>
      <c r="T222" s="9"/>
      <c r="U222" s="9"/>
      <c r="V222" s="9"/>
      <c r="W222" s="9"/>
      <c r="X222" s="9"/>
      <c r="Y222" s="9"/>
    </row>
    <row r="223" spans="1:10" ht="15.75">
      <c r="A223" s="26" t="s">
        <v>30</v>
      </c>
      <c r="B223" s="26"/>
      <c r="C223" s="26"/>
      <c r="D223" s="26"/>
      <c r="E223" s="3">
        <v>15</v>
      </c>
      <c r="F223" s="3">
        <v>0.99</v>
      </c>
      <c r="G223" s="3">
        <v>0.18</v>
      </c>
      <c r="H223" s="3">
        <v>5.01</v>
      </c>
      <c r="I223" s="3">
        <v>26.1</v>
      </c>
      <c r="J223" s="3">
        <v>115</v>
      </c>
    </row>
    <row r="224" spans="1:10" ht="15.75">
      <c r="A224" s="26" t="s">
        <v>58</v>
      </c>
      <c r="B224" s="26"/>
      <c r="C224" s="26"/>
      <c r="D224" s="26"/>
      <c r="E224" s="3">
        <v>180</v>
      </c>
      <c r="F224" s="3">
        <v>0.45</v>
      </c>
      <c r="G224" s="3">
        <v>0</v>
      </c>
      <c r="H224" s="3">
        <v>20.25</v>
      </c>
      <c r="I224" s="3">
        <v>82.5</v>
      </c>
      <c r="J224" s="3">
        <v>527</v>
      </c>
    </row>
    <row r="225" spans="1:10" ht="15.75">
      <c r="A225" s="28" t="s">
        <v>32</v>
      </c>
      <c r="B225" s="29"/>
      <c r="C225" s="29"/>
      <c r="D225" s="30"/>
      <c r="E225" s="7">
        <f>E218+E219+E220+E221+E222+E223+E224</f>
        <v>570</v>
      </c>
      <c r="F225" s="7">
        <f>F218+F219+F220+F221+F222+F223+F224</f>
        <v>16.040000000000003</v>
      </c>
      <c r="G225" s="7">
        <f>G218+G219+G220+G221+G222+G223+G224</f>
        <v>18.71</v>
      </c>
      <c r="H225" s="7">
        <f>H218+H219+H220+H221+H222+H223+H224</f>
        <v>60.67</v>
      </c>
      <c r="I225" s="7">
        <f>I218+I219+I220+I221+I222+I223+I224</f>
        <v>471.89</v>
      </c>
      <c r="J225" s="3"/>
    </row>
    <row r="226" spans="1:10" ht="15.75">
      <c r="A226" s="22" t="s">
        <v>33</v>
      </c>
      <c r="B226" s="22"/>
      <c r="C226" s="22"/>
      <c r="D226" s="22"/>
      <c r="E226" s="3"/>
      <c r="F226" s="3"/>
      <c r="G226" s="3"/>
      <c r="H226" s="3"/>
      <c r="I226" s="3"/>
      <c r="J226" s="3"/>
    </row>
    <row r="227" spans="1:10" ht="15.75">
      <c r="A227" s="26" t="s">
        <v>103</v>
      </c>
      <c r="B227" s="26"/>
      <c r="C227" s="26"/>
      <c r="D227" s="26"/>
      <c r="E227" s="3">
        <v>60</v>
      </c>
      <c r="F227" s="3">
        <v>4.2</v>
      </c>
      <c r="G227" s="3">
        <v>6.2</v>
      </c>
      <c r="H227" s="3">
        <v>31.87</v>
      </c>
      <c r="I227" s="3">
        <v>200</v>
      </c>
      <c r="J227" s="3">
        <v>560</v>
      </c>
    </row>
    <row r="228" spans="1:10" ht="15.75">
      <c r="A228" s="26" t="s">
        <v>49</v>
      </c>
      <c r="B228" s="26"/>
      <c r="C228" s="26"/>
      <c r="D228" s="26"/>
      <c r="E228" s="3">
        <v>180</v>
      </c>
      <c r="F228" s="3">
        <v>1.35</v>
      </c>
      <c r="G228" s="3">
        <v>1.17</v>
      </c>
      <c r="H228" s="3">
        <v>15.66</v>
      </c>
      <c r="I228" s="3">
        <v>78.3</v>
      </c>
      <c r="J228" s="3">
        <v>507</v>
      </c>
    </row>
    <row r="229" spans="1:10" ht="15.75">
      <c r="A229" s="26"/>
      <c r="B229" s="26"/>
      <c r="C229" s="26"/>
      <c r="D229" s="26"/>
      <c r="E229" s="7">
        <f>E227+E228</f>
        <v>240</v>
      </c>
      <c r="F229" s="7">
        <f>F227+F228</f>
        <v>5.550000000000001</v>
      </c>
      <c r="G229" s="7">
        <f>G227+G228</f>
        <v>7.37</v>
      </c>
      <c r="H229" s="7">
        <f>H227+H228</f>
        <v>47.53</v>
      </c>
      <c r="I229" s="7">
        <f>I227+I228</f>
        <v>278.3</v>
      </c>
      <c r="J229" s="3"/>
    </row>
    <row r="230" spans="1:10" ht="15.75">
      <c r="A230" s="32"/>
      <c r="B230" s="33"/>
      <c r="C230" s="33"/>
      <c r="D230" s="34"/>
      <c r="E230" s="7"/>
      <c r="F230" s="7"/>
      <c r="G230" s="7"/>
      <c r="H230" s="7"/>
      <c r="I230" s="7"/>
      <c r="J230" s="3"/>
    </row>
    <row r="231" spans="1:10" ht="15.75">
      <c r="A231" s="31" t="s">
        <v>36</v>
      </c>
      <c r="B231" s="31"/>
      <c r="C231" s="31"/>
      <c r="D231" s="31"/>
      <c r="E231" s="3"/>
      <c r="F231" s="5">
        <f>F229+F225+F216+F214</f>
        <v>31.990000000000002</v>
      </c>
      <c r="G231" s="5">
        <f>G229+G225+G216+G214</f>
        <v>39.82000000000001</v>
      </c>
      <c r="H231" s="5">
        <f>H229+H225+H216+H214</f>
        <v>163.51</v>
      </c>
      <c r="I231" s="6">
        <f>I229+I225+I216+I214+I216</f>
        <v>1169.4799999999998</v>
      </c>
      <c r="J231" s="3"/>
    </row>
    <row r="233" spans="1:5" ht="15.75">
      <c r="A233" s="25" t="s">
        <v>94</v>
      </c>
      <c r="B233" s="25"/>
      <c r="C233" s="25"/>
      <c r="D233" s="25"/>
      <c r="E233" s="25"/>
    </row>
    <row r="235" spans="1:10" ht="15.75">
      <c r="A235" s="21" t="s">
        <v>19</v>
      </c>
      <c r="B235" s="21"/>
      <c r="C235" s="21"/>
      <c r="D235" s="21"/>
      <c r="E235" s="27" t="s">
        <v>9</v>
      </c>
      <c r="F235" s="21" t="s">
        <v>10</v>
      </c>
      <c r="G235" s="21"/>
      <c r="H235" s="21"/>
      <c r="I235" s="21" t="s">
        <v>11</v>
      </c>
      <c r="J235" s="21" t="s">
        <v>12</v>
      </c>
    </row>
    <row r="236" spans="1:10" ht="31.5">
      <c r="A236" s="21"/>
      <c r="B236" s="21"/>
      <c r="C236" s="21"/>
      <c r="D236" s="21"/>
      <c r="E236" s="27"/>
      <c r="F236" s="3" t="s">
        <v>13</v>
      </c>
      <c r="G236" s="3" t="s">
        <v>14</v>
      </c>
      <c r="H236" s="3" t="s">
        <v>15</v>
      </c>
      <c r="I236" s="21"/>
      <c r="J236" s="21"/>
    </row>
    <row r="237" spans="1:21" ht="15.75">
      <c r="A237" s="22" t="s">
        <v>16</v>
      </c>
      <c r="B237" s="22"/>
      <c r="C237" s="22"/>
      <c r="D237" s="22"/>
      <c r="E237" s="4"/>
      <c r="F237" s="4"/>
      <c r="G237" s="4"/>
      <c r="H237" s="4"/>
      <c r="I237" s="4"/>
      <c r="J237" s="4"/>
      <c r="L237" s="17"/>
      <c r="M237" s="17"/>
      <c r="N237" s="17"/>
      <c r="O237" s="17"/>
      <c r="P237" s="9"/>
      <c r="Q237" s="9"/>
      <c r="R237" s="9"/>
      <c r="S237" s="9"/>
      <c r="T237" s="9"/>
      <c r="U237" s="9"/>
    </row>
    <row r="238" spans="1:10" ht="15.75" customHeight="1">
      <c r="A238" s="26" t="s">
        <v>100</v>
      </c>
      <c r="B238" s="26"/>
      <c r="C238" s="26"/>
      <c r="D238" s="26"/>
      <c r="E238" s="3">
        <v>150</v>
      </c>
      <c r="F238" s="3">
        <v>4.16</v>
      </c>
      <c r="G238" s="3">
        <v>6.47</v>
      </c>
      <c r="H238" s="3">
        <v>24.3</v>
      </c>
      <c r="I238" s="3">
        <v>172.05</v>
      </c>
      <c r="J238" s="3">
        <v>274</v>
      </c>
    </row>
    <row r="239" spans="1:10" ht="15.75">
      <c r="A239" s="26" t="s">
        <v>39</v>
      </c>
      <c r="B239" s="26"/>
      <c r="C239" s="26"/>
      <c r="D239" s="26"/>
      <c r="E239" s="3" t="s">
        <v>40</v>
      </c>
      <c r="F239" s="3">
        <v>3.58</v>
      </c>
      <c r="G239" s="3">
        <v>6.8</v>
      </c>
      <c r="H239" s="3">
        <v>10.32</v>
      </c>
      <c r="I239" s="3">
        <v>117.24</v>
      </c>
      <c r="J239" s="3">
        <v>96</v>
      </c>
    </row>
    <row r="240" spans="1:10" ht="15.75">
      <c r="A240" s="26" t="s">
        <v>41</v>
      </c>
      <c r="B240" s="26"/>
      <c r="C240" s="26"/>
      <c r="D240" s="26"/>
      <c r="E240" s="3">
        <v>180</v>
      </c>
      <c r="F240" s="3">
        <v>2.88</v>
      </c>
      <c r="G240" s="3">
        <v>2.43</v>
      </c>
      <c r="H240" s="3">
        <v>14.31</v>
      </c>
      <c r="I240" s="3">
        <v>71.1</v>
      </c>
      <c r="J240" s="3">
        <v>514</v>
      </c>
    </row>
    <row r="241" spans="1:10" ht="15.75">
      <c r="A241" s="23" t="s">
        <v>25</v>
      </c>
      <c r="B241" s="23"/>
      <c r="C241" s="23"/>
      <c r="D241" s="23"/>
      <c r="E241" s="7">
        <f>E238+E240+20+5+8</f>
        <v>363</v>
      </c>
      <c r="F241" s="7">
        <f>F238+F239+F240</f>
        <v>10.620000000000001</v>
      </c>
      <c r="G241" s="7">
        <f>G238+G239+G240</f>
        <v>15.7</v>
      </c>
      <c r="H241" s="7">
        <f>H238+H239+H240</f>
        <v>48.93000000000001</v>
      </c>
      <c r="I241" s="8">
        <f>I238+I239+I240</f>
        <v>360.39</v>
      </c>
      <c r="J241" s="3"/>
    </row>
    <row r="242" spans="1:10" ht="15.75">
      <c r="A242" s="22" t="s">
        <v>21</v>
      </c>
      <c r="B242" s="22"/>
      <c r="C242" s="22"/>
      <c r="D242" s="22"/>
      <c r="E242" s="4"/>
      <c r="F242" s="4"/>
      <c r="G242" s="4"/>
      <c r="H242" s="4"/>
      <c r="I242" s="4"/>
      <c r="J242" s="4"/>
    </row>
    <row r="243" spans="1:10" ht="15.75">
      <c r="A243" s="26" t="s">
        <v>42</v>
      </c>
      <c r="B243" s="26"/>
      <c r="C243" s="26"/>
      <c r="D243" s="26"/>
      <c r="E243" s="3">
        <v>100</v>
      </c>
      <c r="F243" s="3">
        <v>0.4</v>
      </c>
      <c r="G243" s="3">
        <v>0.4</v>
      </c>
      <c r="H243" s="3">
        <v>13.7</v>
      </c>
      <c r="I243" s="3">
        <v>63.33</v>
      </c>
      <c r="J243" s="3">
        <v>118</v>
      </c>
    </row>
    <row r="244" spans="1:10" ht="15.75">
      <c r="A244" s="22" t="s">
        <v>23</v>
      </c>
      <c r="B244" s="22"/>
      <c r="C244" s="22"/>
      <c r="D244" s="22"/>
      <c r="E244" s="4"/>
      <c r="F244" s="4"/>
      <c r="G244" s="4"/>
      <c r="H244" s="4"/>
      <c r="I244" s="4"/>
      <c r="J244" s="4"/>
    </row>
    <row r="245" spans="1:10" ht="30.75" customHeight="1">
      <c r="A245" s="26" t="s">
        <v>95</v>
      </c>
      <c r="B245" s="26"/>
      <c r="C245" s="26"/>
      <c r="D245" s="26"/>
      <c r="E245" s="3">
        <v>40</v>
      </c>
      <c r="F245" s="3">
        <v>1.24</v>
      </c>
      <c r="G245" s="3">
        <v>2.76</v>
      </c>
      <c r="H245" s="3">
        <v>8.76</v>
      </c>
      <c r="I245" s="3">
        <v>64.8</v>
      </c>
      <c r="J245" s="3">
        <v>69</v>
      </c>
    </row>
    <row r="246" spans="1:10" ht="15.75">
      <c r="A246" s="26" t="s">
        <v>80</v>
      </c>
      <c r="B246" s="26"/>
      <c r="C246" s="26"/>
      <c r="D246" s="26"/>
      <c r="E246" s="3">
        <v>150</v>
      </c>
      <c r="F246" s="3">
        <v>1.31</v>
      </c>
      <c r="G246" s="3">
        <v>8.73</v>
      </c>
      <c r="H246" s="3">
        <v>7.21</v>
      </c>
      <c r="I246" s="3">
        <v>58.2</v>
      </c>
      <c r="J246" s="3">
        <v>136</v>
      </c>
    </row>
    <row r="247" spans="1:10" ht="15.75">
      <c r="A247" s="26" t="s">
        <v>96</v>
      </c>
      <c r="B247" s="26"/>
      <c r="C247" s="26"/>
      <c r="D247" s="26"/>
      <c r="E247" s="3">
        <v>140</v>
      </c>
      <c r="F247" s="3">
        <v>21.8</v>
      </c>
      <c r="G247" s="3">
        <v>24.4</v>
      </c>
      <c r="H247" s="3">
        <v>21.6</v>
      </c>
      <c r="I247" s="3">
        <v>393</v>
      </c>
      <c r="J247" s="3">
        <v>299</v>
      </c>
    </row>
    <row r="248" spans="1:10" ht="15.75">
      <c r="A248" s="35" t="s">
        <v>97</v>
      </c>
      <c r="B248" s="36"/>
      <c r="C248" s="36"/>
      <c r="D248" s="37"/>
      <c r="E248" s="3">
        <v>30</v>
      </c>
      <c r="F248" s="3">
        <v>1.13</v>
      </c>
      <c r="G248" s="3">
        <v>2.81</v>
      </c>
      <c r="H248" s="3">
        <v>3</v>
      </c>
      <c r="I248" s="3">
        <v>41.79</v>
      </c>
      <c r="J248" s="3">
        <v>443</v>
      </c>
    </row>
    <row r="249" spans="1:10" ht="15.75">
      <c r="A249" s="26" t="s">
        <v>29</v>
      </c>
      <c r="B249" s="26"/>
      <c r="C249" s="26"/>
      <c r="D249" s="26"/>
      <c r="E249" s="3">
        <v>15</v>
      </c>
      <c r="F249" s="3">
        <v>1.14</v>
      </c>
      <c r="G249" s="3">
        <v>0.12</v>
      </c>
      <c r="H249" s="3">
        <v>7.38</v>
      </c>
      <c r="I249" s="3">
        <v>35.25</v>
      </c>
      <c r="J249" s="3">
        <v>114</v>
      </c>
    </row>
    <row r="250" spans="1:10" ht="15.75">
      <c r="A250" s="26" t="s">
        <v>30</v>
      </c>
      <c r="B250" s="26"/>
      <c r="C250" s="26"/>
      <c r="D250" s="26"/>
      <c r="E250" s="3">
        <v>15</v>
      </c>
      <c r="F250" s="3">
        <v>0.99</v>
      </c>
      <c r="G250" s="3">
        <v>0.18</v>
      </c>
      <c r="H250" s="3">
        <v>5.01</v>
      </c>
      <c r="I250" s="3">
        <v>26.1</v>
      </c>
      <c r="J250" s="3">
        <v>115</v>
      </c>
    </row>
    <row r="251" spans="1:10" ht="15.75">
      <c r="A251" s="26" t="s">
        <v>67</v>
      </c>
      <c r="B251" s="26"/>
      <c r="C251" s="26"/>
      <c r="D251" s="26"/>
      <c r="E251" s="3">
        <v>180</v>
      </c>
      <c r="F251" s="3">
        <v>1.26</v>
      </c>
      <c r="G251" s="3">
        <v>0</v>
      </c>
      <c r="H251" s="3">
        <v>26.1</v>
      </c>
      <c r="I251" s="3">
        <v>109.8</v>
      </c>
      <c r="J251" s="3">
        <v>516</v>
      </c>
    </row>
    <row r="252" spans="1:10" ht="15.75">
      <c r="A252" s="28" t="s">
        <v>32</v>
      </c>
      <c r="B252" s="29"/>
      <c r="C252" s="29"/>
      <c r="D252" s="30"/>
      <c r="E252" s="7">
        <f>E245+E246+E247+E249+E250+E251</f>
        <v>540</v>
      </c>
      <c r="F252" s="7">
        <f>F245+F246+F247+F249+F250+F251</f>
        <v>27.740000000000002</v>
      </c>
      <c r="G252" s="7">
        <f>G245+G243+G246+G247+G249+G250+G251</f>
        <v>36.589999999999996</v>
      </c>
      <c r="H252" s="7">
        <f>H243+H245+H246+H247+H249+H250+H251</f>
        <v>89.76</v>
      </c>
      <c r="I252" s="7">
        <f>I245+I243+I246+I247+I249+I250+I251</f>
        <v>750.4799999999999</v>
      </c>
      <c r="J252" s="3"/>
    </row>
    <row r="253" spans="1:10" ht="15.75">
      <c r="A253" s="22" t="s">
        <v>33</v>
      </c>
      <c r="B253" s="22"/>
      <c r="C253" s="22"/>
      <c r="D253" s="22"/>
      <c r="E253" s="3"/>
      <c r="F253" s="3"/>
      <c r="G253" s="3"/>
      <c r="H253" s="3"/>
      <c r="I253" s="3"/>
      <c r="J253" s="3"/>
    </row>
    <row r="254" spans="1:10" ht="15.75">
      <c r="A254" s="26" t="s">
        <v>98</v>
      </c>
      <c r="B254" s="26"/>
      <c r="C254" s="26"/>
      <c r="D254" s="26"/>
      <c r="E254" s="3">
        <v>50</v>
      </c>
      <c r="F254" s="3">
        <v>3.8</v>
      </c>
      <c r="G254" s="3">
        <v>3.4</v>
      </c>
      <c r="H254" s="3">
        <v>23.2</v>
      </c>
      <c r="I254" s="3">
        <v>139</v>
      </c>
      <c r="J254" s="3">
        <v>569</v>
      </c>
    </row>
    <row r="255" spans="1:10" ht="15.75">
      <c r="A255" s="26" t="s">
        <v>49</v>
      </c>
      <c r="B255" s="26"/>
      <c r="C255" s="26"/>
      <c r="D255" s="26"/>
      <c r="E255" s="3">
        <v>180</v>
      </c>
      <c r="F255" s="3">
        <v>1.35</v>
      </c>
      <c r="G255" s="3">
        <v>1.17</v>
      </c>
      <c r="H255" s="3">
        <v>15.66</v>
      </c>
      <c r="I255" s="3">
        <v>78.3</v>
      </c>
      <c r="J255" s="3">
        <v>507</v>
      </c>
    </row>
    <row r="256" spans="1:10" ht="15.75">
      <c r="A256" s="26"/>
      <c r="B256" s="26"/>
      <c r="C256" s="26"/>
      <c r="D256" s="26"/>
      <c r="E256" s="7">
        <f>E254+E255</f>
        <v>230</v>
      </c>
      <c r="F256" s="7">
        <f>F254+F255</f>
        <v>5.15</v>
      </c>
      <c r="G256" s="7">
        <f>G254+G255</f>
        <v>4.57</v>
      </c>
      <c r="H256" s="7">
        <f>H254+H255</f>
        <v>38.86</v>
      </c>
      <c r="I256" s="7">
        <f>I254+I255</f>
        <v>217.3</v>
      </c>
      <c r="J256" s="3"/>
    </row>
    <row r="257" spans="1:10" ht="15.75">
      <c r="A257" s="32"/>
      <c r="B257" s="33"/>
      <c r="C257" s="33"/>
      <c r="D257" s="34"/>
      <c r="E257" s="7"/>
      <c r="F257" s="7"/>
      <c r="G257" s="7"/>
      <c r="H257" s="7"/>
      <c r="I257" s="7"/>
      <c r="J257" s="3"/>
    </row>
    <row r="258" spans="1:10" ht="15.75">
      <c r="A258" s="31" t="s">
        <v>36</v>
      </c>
      <c r="B258" s="31"/>
      <c r="C258" s="31"/>
      <c r="D258" s="31"/>
      <c r="E258" s="3"/>
      <c r="F258" s="5">
        <f>F256+F252+F243+F241</f>
        <v>43.91</v>
      </c>
      <c r="G258" s="5">
        <f>G256+G252+G243+G241</f>
        <v>57.25999999999999</v>
      </c>
      <c r="H258" s="5">
        <f>H256+H252+H243+H241</f>
        <v>191.25</v>
      </c>
      <c r="I258" s="6">
        <f>I256+I252+I243+I241</f>
        <v>1391.5</v>
      </c>
      <c r="J258" s="3"/>
    </row>
    <row r="260" spans="1:5" ht="15.75">
      <c r="A260" s="25" t="s">
        <v>99</v>
      </c>
      <c r="B260" s="25"/>
      <c r="C260" s="25"/>
      <c r="D260" s="25"/>
      <c r="E260" s="25"/>
    </row>
    <row r="262" spans="1:10" ht="15.75">
      <c r="A262" s="21" t="s">
        <v>19</v>
      </c>
      <c r="B262" s="21"/>
      <c r="C262" s="21"/>
      <c r="D262" s="21"/>
      <c r="E262" s="27" t="s">
        <v>9</v>
      </c>
      <c r="F262" s="21" t="s">
        <v>10</v>
      </c>
      <c r="G262" s="21"/>
      <c r="H262" s="21"/>
      <c r="I262" s="21" t="s">
        <v>11</v>
      </c>
      <c r="J262" s="21" t="s">
        <v>12</v>
      </c>
    </row>
    <row r="263" spans="1:10" ht="31.5">
      <c r="A263" s="21"/>
      <c r="B263" s="21"/>
      <c r="C263" s="21"/>
      <c r="D263" s="21"/>
      <c r="E263" s="27"/>
      <c r="F263" s="3" t="s">
        <v>13</v>
      </c>
      <c r="G263" s="3" t="s">
        <v>14</v>
      </c>
      <c r="H263" s="3" t="s">
        <v>15</v>
      </c>
      <c r="I263" s="21"/>
      <c r="J263" s="21"/>
    </row>
    <row r="264" spans="1:10" ht="15.75">
      <c r="A264" s="22" t="s">
        <v>16</v>
      </c>
      <c r="B264" s="22"/>
      <c r="C264" s="22"/>
      <c r="D264" s="22"/>
      <c r="E264" s="4"/>
      <c r="F264" s="4"/>
      <c r="G264" s="4"/>
      <c r="H264" s="4"/>
      <c r="I264" s="4"/>
      <c r="J264" s="4"/>
    </row>
    <row r="265" spans="1:10" ht="15.75" customHeight="1">
      <c r="A265" s="26" t="s">
        <v>61</v>
      </c>
      <c r="B265" s="26"/>
      <c r="C265" s="26"/>
      <c r="D265" s="26"/>
      <c r="E265" s="3">
        <v>150</v>
      </c>
      <c r="F265" s="3">
        <v>5.37</v>
      </c>
      <c r="G265" s="3">
        <v>7.05</v>
      </c>
      <c r="H265" s="3">
        <v>21.6</v>
      </c>
      <c r="I265" s="3">
        <v>171.3</v>
      </c>
      <c r="J265" s="3">
        <v>272</v>
      </c>
    </row>
    <row r="266" spans="1:10" ht="15.75">
      <c r="A266" s="26" t="s">
        <v>62</v>
      </c>
      <c r="B266" s="26"/>
      <c r="C266" s="26"/>
      <c r="D266" s="26"/>
      <c r="E266" s="3" t="s">
        <v>70</v>
      </c>
      <c r="F266" s="3">
        <v>1.2</v>
      </c>
      <c r="G266" s="3">
        <v>4.2</v>
      </c>
      <c r="H266" s="3">
        <v>20.4</v>
      </c>
      <c r="I266" s="3">
        <v>124</v>
      </c>
      <c r="J266" s="3">
        <v>102</v>
      </c>
    </row>
    <row r="267" spans="1:10" ht="15.75">
      <c r="A267" s="26" t="s">
        <v>63</v>
      </c>
      <c r="B267" s="26"/>
      <c r="C267" s="26"/>
      <c r="D267" s="26"/>
      <c r="E267" s="3">
        <v>180</v>
      </c>
      <c r="F267" s="3">
        <v>2.7</v>
      </c>
      <c r="G267" s="3">
        <v>2.97</v>
      </c>
      <c r="H267" s="3">
        <v>22.5</v>
      </c>
      <c r="I267" s="3">
        <v>129.6</v>
      </c>
      <c r="J267" s="3">
        <v>508</v>
      </c>
    </row>
    <row r="268" spans="1:10" ht="15.75">
      <c r="A268" s="23" t="s">
        <v>25</v>
      </c>
      <c r="B268" s="23"/>
      <c r="C268" s="23"/>
      <c r="D268" s="23"/>
      <c r="E268" s="7">
        <f>E265+E267+20+5+15</f>
        <v>370</v>
      </c>
      <c r="F268" s="7">
        <f>F265+F266+F267</f>
        <v>9.27</v>
      </c>
      <c r="G268" s="7">
        <f>G265+G266+G267</f>
        <v>14.22</v>
      </c>
      <c r="H268" s="7">
        <f>H265+H266+H267</f>
        <v>64.5</v>
      </c>
      <c r="I268" s="8">
        <f>I265+I266+I267</f>
        <v>424.9</v>
      </c>
      <c r="J268" s="3"/>
    </row>
    <row r="269" spans="1:10" ht="15.75">
      <c r="A269" s="22" t="s">
        <v>21</v>
      </c>
      <c r="B269" s="22"/>
      <c r="C269" s="22"/>
      <c r="D269" s="22"/>
      <c r="E269" s="4"/>
      <c r="F269" s="4"/>
      <c r="G269" s="4"/>
      <c r="H269" s="4"/>
      <c r="I269" s="4"/>
      <c r="J269" s="4"/>
    </row>
    <row r="270" spans="1:10" ht="15.75">
      <c r="A270" s="26" t="s">
        <v>22</v>
      </c>
      <c r="B270" s="26"/>
      <c r="C270" s="26"/>
      <c r="D270" s="26"/>
      <c r="E270" s="3">
        <v>150</v>
      </c>
      <c r="F270" s="3">
        <v>0.5</v>
      </c>
      <c r="G270" s="3">
        <v>0.1</v>
      </c>
      <c r="H270" s="3">
        <v>10.1</v>
      </c>
      <c r="I270" s="3">
        <v>36.8</v>
      </c>
      <c r="J270" s="3">
        <v>537</v>
      </c>
    </row>
    <row r="271" spans="1:10" ht="15.75">
      <c r="A271" s="22" t="s">
        <v>23</v>
      </c>
      <c r="B271" s="22"/>
      <c r="C271" s="22"/>
      <c r="D271" s="22"/>
      <c r="E271" s="4"/>
      <c r="F271" s="4"/>
      <c r="G271" s="4"/>
      <c r="H271" s="4"/>
      <c r="I271" s="4"/>
      <c r="J271" s="4"/>
    </row>
    <row r="272" spans="1:10" ht="31.5" customHeight="1">
      <c r="A272" s="26" t="s">
        <v>101</v>
      </c>
      <c r="B272" s="26"/>
      <c r="C272" s="26"/>
      <c r="D272" s="26"/>
      <c r="E272" s="3">
        <v>40</v>
      </c>
      <c r="F272" s="3">
        <v>0.68</v>
      </c>
      <c r="G272" s="3">
        <v>2.12</v>
      </c>
      <c r="H272" s="3">
        <v>4.2</v>
      </c>
      <c r="I272" s="3">
        <v>38.4</v>
      </c>
      <c r="J272" s="3">
        <v>65</v>
      </c>
    </row>
    <row r="273" spans="1:10" ht="15.75">
      <c r="A273" s="26" t="s">
        <v>111</v>
      </c>
      <c r="B273" s="26"/>
      <c r="C273" s="26"/>
      <c r="D273" s="26"/>
      <c r="E273" s="3">
        <v>150</v>
      </c>
      <c r="F273" s="3">
        <v>2.91</v>
      </c>
      <c r="G273" s="3">
        <v>3.87</v>
      </c>
      <c r="H273" s="3">
        <v>14.85</v>
      </c>
      <c r="I273" s="3">
        <v>105.75</v>
      </c>
      <c r="J273" s="3">
        <v>165</v>
      </c>
    </row>
    <row r="274" spans="1:10" ht="15.75">
      <c r="A274" s="26" t="s">
        <v>105</v>
      </c>
      <c r="B274" s="26"/>
      <c r="C274" s="26"/>
      <c r="D274" s="26"/>
      <c r="E274" s="3">
        <v>130</v>
      </c>
      <c r="F274" s="3">
        <v>15.96</v>
      </c>
      <c r="G274" s="3">
        <v>14.95</v>
      </c>
      <c r="H274" s="3">
        <v>6.83</v>
      </c>
      <c r="I274" s="3">
        <v>225.56</v>
      </c>
      <c r="J274" s="3">
        <v>429</v>
      </c>
    </row>
    <row r="275" spans="1:10" ht="15.75">
      <c r="A275" s="35" t="s">
        <v>74</v>
      </c>
      <c r="B275" s="36"/>
      <c r="C275" s="36"/>
      <c r="D275" s="37"/>
      <c r="E275" s="3">
        <v>30</v>
      </c>
      <c r="F275" s="3">
        <v>0.71</v>
      </c>
      <c r="G275" s="3">
        <v>2.4</v>
      </c>
      <c r="H275" s="3">
        <v>2.6</v>
      </c>
      <c r="I275" s="3">
        <v>34.83</v>
      </c>
      <c r="J275" s="3">
        <v>379</v>
      </c>
    </row>
    <row r="276" spans="1:10" ht="15.75">
      <c r="A276" s="26" t="s">
        <v>29</v>
      </c>
      <c r="B276" s="26"/>
      <c r="C276" s="26"/>
      <c r="D276" s="26"/>
      <c r="E276" s="3">
        <v>15</v>
      </c>
      <c r="F276" s="3">
        <v>1.14</v>
      </c>
      <c r="G276" s="3">
        <v>0.12</v>
      </c>
      <c r="H276" s="3">
        <v>7.38</v>
      </c>
      <c r="I276" s="3">
        <v>35.25</v>
      </c>
      <c r="J276" s="3">
        <v>114</v>
      </c>
    </row>
    <row r="277" spans="1:10" ht="15.75">
      <c r="A277" s="26" t="s">
        <v>30</v>
      </c>
      <c r="B277" s="26"/>
      <c r="C277" s="26"/>
      <c r="D277" s="26"/>
      <c r="E277" s="3">
        <v>15</v>
      </c>
      <c r="F277" s="3">
        <v>0.99</v>
      </c>
      <c r="G277" s="3">
        <v>0.18</v>
      </c>
      <c r="H277" s="3">
        <v>5.01</v>
      </c>
      <c r="I277" s="3">
        <v>26.1</v>
      </c>
      <c r="J277" s="3">
        <v>115</v>
      </c>
    </row>
    <row r="278" spans="1:10" ht="15.75">
      <c r="A278" s="26" t="s">
        <v>58</v>
      </c>
      <c r="B278" s="26"/>
      <c r="C278" s="26"/>
      <c r="D278" s="26"/>
      <c r="E278" s="3">
        <v>180</v>
      </c>
      <c r="F278" s="3">
        <v>0.45</v>
      </c>
      <c r="G278" s="3">
        <v>0</v>
      </c>
      <c r="H278" s="3">
        <v>20.25</v>
      </c>
      <c r="I278" s="3">
        <v>82.5</v>
      </c>
      <c r="J278" s="3">
        <v>527</v>
      </c>
    </row>
    <row r="279" spans="1:10" ht="15.75">
      <c r="A279" s="28" t="s">
        <v>32</v>
      </c>
      <c r="B279" s="29"/>
      <c r="C279" s="29"/>
      <c r="D279" s="30"/>
      <c r="E279" s="7">
        <f>E272+E273+E274+E276+E277+E278</f>
        <v>530</v>
      </c>
      <c r="F279" s="7">
        <f>F272+F273+F274+F276+F277+F278</f>
        <v>22.13</v>
      </c>
      <c r="G279" s="7">
        <f>G272+G270+G273+G274+G276+G277+G278</f>
        <v>21.34</v>
      </c>
      <c r="H279" s="7">
        <f>H270+H272+H273+H274+H276+H277+H278</f>
        <v>68.62</v>
      </c>
      <c r="I279" s="7">
        <f>I272+I270+I273+I274+I276+I277+I278</f>
        <v>550.36</v>
      </c>
      <c r="J279" s="3"/>
    </row>
    <row r="280" spans="1:10" ht="15.75">
      <c r="A280" s="22" t="s">
        <v>33</v>
      </c>
      <c r="B280" s="22"/>
      <c r="C280" s="22"/>
      <c r="D280" s="22"/>
      <c r="E280" s="3"/>
      <c r="F280" s="3"/>
      <c r="G280" s="3"/>
      <c r="H280" s="3"/>
      <c r="I280" s="3"/>
      <c r="J280" s="3"/>
    </row>
    <row r="281" spans="1:10" ht="15" customHeight="1">
      <c r="A281" s="26" t="s">
        <v>147</v>
      </c>
      <c r="B281" s="26"/>
      <c r="C281" s="26"/>
      <c r="D281" s="26"/>
      <c r="E281" s="14">
        <v>20</v>
      </c>
      <c r="F281" s="14">
        <v>1.6</v>
      </c>
      <c r="G281" s="14">
        <v>16.7</v>
      </c>
      <c r="H281" s="14">
        <v>10</v>
      </c>
      <c r="I281" s="14">
        <v>197</v>
      </c>
      <c r="J281" s="14">
        <v>99</v>
      </c>
    </row>
    <row r="282" spans="1:10" s="15" customFormat="1" ht="15.75" customHeight="1">
      <c r="A282" s="35" t="s">
        <v>148</v>
      </c>
      <c r="B282" s="36"/>
      <c r="C282" s="36"/>
      <c r="D282" s="37"/>
      <c r="E282" s="14">
        <v>40</v>
      </c>
      <c r="F282" s="14">
        <v>5.1</v>
      </c>
      <c r="G282" s="14">
        <v>4.6</v>
      </c>
      <c r="H282" s="14">
        <v>0.3</v>
      </c>
      <c r="I282" s="14">
        <v>63</v>
      </c>
      <c r="J282" s="14">
        <v>306</v>
      </c>
    </row>
    <row r="283" spans="1:10" ht="15.75">
      <c r="A283" s="26" t="s">
        <v>49</v>
      </c>
      <c r="B283" s="26"/>
      <c r="C283" s="26"/>
      <c r="D283" s="26"/>
      <c r="E283" s="3">
        <v>180</v>
      </c>
      <c r="F283" s="3">
        <v>1.35</v>
      </c>
      <c r="G283" s="3">
        <v>1.17</v>
      </c>
      <c r="H283" s="3">
        <v>15.66</v>
      </c>
      <c r="I283" s="3">
        <v>78.3</v>
      </c>
      <c r="J283" s="3">
        <v>507</v>
      </c>
    </row>
    <row r="284" spans="1:10" ht="15.75">
      <c r="A284" s="26"/>
      <c r="B284" s="26"/>
      <c r="C284" s="26"/>
      <c r="D284" s="26"/>
      <c r="E284" s="7">
        <f>E281+E282+E283</f>
        <v>240</v>
      </c>
      <c r="F284" s="7">
        <f>F281+F282+F283</f>
        <v>8.049999999999999</v>
      </c>
      <c r="G284" s="7">
        <f>G281+G282+G283</f>
        <v>22.47</v>
      </c>
      <c r="H284" s="7">
        <f>H281+H282+H283</f>
        <v>25.96</v>
      </c>
      <c r="I284" s="7">
        <f>I281+I282+I283</f>
        <v>338.3</v>
      </c>
      <c r="J284" s="3"/>
    </row>
    <row r="285" spans="1:10" ht="15.75">
      <c r="A285" s="32" t="s">
        <v>153</v>
      </c>
      <c r="B285" s="33"/>
      <c r="C285" s="33"/>
      <c r="D285" s="34"/>
      <c r="E285" s="7"/>
      <c r="F285" s="7"/>
      <c r="G285" s="7"/>
      <c r="H285" s="7"/>
      <c r="I285" s="7"/>
      <c r="J285" s="3"/>
    </row>
    <row r="286" spans="1:10" ht="15.75">
      <c r="A286" s="31" t="s">
        <v>36</v>
      </c>
      <c r="B286" s="31"/>
      <c r="C286" s="31"/>
      <c r="D286" s="31"/>
      <c r="E286" s="3"/>
      <c r="F286" s="5">
        <f>F284+F279+F270+F268</f>
        <v>39.95</v>
      </c>
      <c r="G286" s="5">
        <f>G284+G279+G270+G268</f>
        <v>58.13</v>
      </c>
      <c r="H286" s="5">
        <f>H284+H279+H270+H268</f>
        <v>169.18</v>
      </c>
      <c r="I286" s="6">
        <f>I284+I279+I270+I268</f>
        <v>1350.3600000000001</v>
      </c>
      <c r="J286" s="3"/>
    </row>
    <row r="287" ht="30.75" customHeight="1"/>
    <row r="288" spans="1:10" ht="15.75">
      <c r="A288" s="25" t="s">
        <v>113</v>
      </c>
      <c r="B288" s="25"/>
      <c r="C288" s="25"/>
      <c r="D288" s="25"/>
      <c r="E288" s="25"/>
      <c r="F288" s="15"/>
      <c r="G288" s="15"/>
      <c r="H288" s="15"/>
      <c r="I288" s="15"/>
      <c r="J288" s="15"/>
    </row>
    <row r="289" spans="1:10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5.75">
      <c r="A290" s="21" t="s">
        <v>19</v>
      </c>
      <c r="B290" s="21"/>
      <c r="C290" s="21"/>
      <c r="D290" s="21"/>
      <c r="E290" s="27" t="s">
        <v>9</v>
      </c>
      <c r="F290" s="21" t="s">
        <v>10</v>
      </c>
      <c r="G290" s="21"/>
      <c r="H290" s="21"/>
      <c r="I290" s="21" t="s">
        <v>11</v>
      </c>
      <c r="J290" s="21" t="s">
        <v>12</v>
      </c>
    </row>
    <row r="291" spans="1:10" ht="31.5">
      <c r="A291" s="21"/>
      <c r="B291" s="21"/>
      <c r="C291" s="21"/>
      <c r="D291" s="21"/>
      <c r="E291" s="27"/>
      <c r="F291" s="14" t="s">
        <v>13</v>
      </c>
      <c r="G291" s="14" t="s">
        <v>14</v>
      </c>
      <c r="H291" s="14" t="s">
        <v>15</v>
      </c>
      <c r="I291" s="21"/>
      <c r="J291" s="21"/>
    </row>
    <row r="292" spans="1:10" ht="15.75">
      <c r="A292" s="22" t="s">
        <v>16</v>
      </c>
      <c r="B292" s="22"/>
      <c r="C292" s="22"/>
      <c r="D292" s="22"/>
      <c r="E292" s="4"/>
      <c r="F292" s="4"/>
      <c r="G292" s="4"/>
      <c r="H292" s="4"/>
      <c r="I292" s="4"/>
      <c r="J292" s="4"/>
    </row>
    <row r="293" spans="1:10" ht="15.75">
      <c r="A293" s="26" t="s">
        <v>106</v>
      </c>
      <c r="B293" s="26"/>
      <c r="C293" s="26"/>
      <c r="D293" s="26"/>
      <c r="E293" s="14">
        <v>180</v>
      </c>
      <c r="F293" s="14">
        <v>5.25</v>
      </c>
      <c r="G293" s="14">
        <v>8.55</v>
      </c>
      <c r="H293" s="14">
        <v>26.82</v>
      </c>
      <c r="I293" s="14">
        <v>204</v>
      </c>
      <c r="J293" s="14">
        <v>261</v>
      </c>
    </row>
    <row r="294" spans="1:10" ht="15.75">
      <c r="A294" s="26" t="s">
        <v>17</v>
      </c>
      <c r="B294" s="26"/>
      <c r="C294" s="26"/>
      <c r="D294" s="26"/>
      <c r="E294" s="14" t="s">
        <v>20</v>
      </c>
      <c r="F294" s="14">
        <v>1.53</v>
      </c>
      <c r="G294" s="14">
        <v>4.71</v>
      </c>
      <c r="H294" s="14">
        <v>10.32</v>
      </c>
      <c r="I294" s="14">
        <v>89.8</v>
      </c>
      <c r="J294" s="14">
        <v>99</v>
      </c>
    </row>
    <row r="295" spans="1:10" ht="15.75">
      <c r="A295" s="26" t="s">
        <v>18</v>
      </c>
      <c r="B295" s="26"/>
      <c r="C295" s="26"/>
      <c r="D295" s="26"/>
      <c r="E295" s="14">
        <v>180</v>
      </c>
      <c r="F295" s="14">
        <v>0.09</v>
      </c>
      <c r="G295" s="14">
        <v>0</v>
      </c>
      <c r="H295" s="14">
        <v>9</v>
      </c>
      <c r="I295" s="14">
        <v>54</v>
      </c>
      <c r="J295" s="14">
        <v>503</v>
      </c>
    </row>
    <row r="296" spans="1:10" ht="15.75">
      <c r="A296" s="23" t="s">
        <v>25</v>
      </c>
      <c r="B296" s="23"/>
      <c r="C296" s="23"/>
      <c r="D296" s="23"/>
      <c r="E296" s="7">
        <f>E293+E295+30+5+20</f>
        <v>415</v>
      </c>
      <c r="F296" s="7">
        <f>F293+F294+F295</f>
        <v>6.87</v>
      </c>
      <c r="G296" s="7">
        <f>G293+G294+G295</f>
        <v>13.260000000000002</v>
      </c>
      <c r="H296" s="7">
        <f>H293+H294+H295</f>
        <v>46.14</v>
      </c>
      <c r="I296" s="8">
        <f>I293+I294+I295</f>
        <v>347.8</v>
      </c>
      <c r="J296" s="14"/>
    </row>
    <row r="297" spans="1:10" ht="15.75">
      <c r="A297" s="22" t="s">
        <v>21</v>
      </c>
      <c r="B297" s="22"/>
      <c r="C297" s="22"/>
      <c r="D297" s="22"/>
      <c r="E297" s="4"/>
      <c r="F297" s="4"/>
      <c r="G297" s="4"/>
      <c r="H297" s="4"/>
      <c r="I297" s="4"/>
      <c r="J297" s="4"/>
    </row>
    <row r="298" spans="1:10" ht="15.75">
      <c r="A298" s="26" t="s">
        <v>22</v>
      </c>
      <c r="B298" s="26"/>
      <c r="C298" s="26"/>
      <c r="D298" s="26"/>
      <c r="E298" s="14">
        <v>150</v>
      </c>
      <c r="F298" s="14">
        <v>0.5</v>
      </c>
      <c r="G298" s="14">
        <v>0.1</v>
      </c>
      <c r="H298" s="14">
        <v>10.1</v>
      </c>
      <c r="I298" s="14">
        <v>36.8</v>
      </c>
      <c r="J298" s="14">
        <v>537</v>
      </c>
    </row>
    <row r="299" spans="1:10" ht="15.75">
      <c r="A299" s="22" t="s">
        <v>23</v>
      </c>
      <c r="B299" s="22"/>
      <c r="C299" s="22"/>
      <c r="D299" s="22"/>
      <c r="E299" s="4"/>
      <c r="F299" s="4"/>
      <c r="G299" s="4"/>
      <c r="H299" s="4"/>
      <c r="I299" s="4"/>
      <c r="J299" s="4"/>
    </row>
    <row r="300" spans="1:10" ht="15.75">
      <c r="A300" s="26" t="s">
        <v>116</v>
      </c>
      <c r="B300" s="26"/>
      <c r="C300" s="26"/>
      <c r="D300" s="26"/>
      <c r="E300" s="14">
        <v>40</v>
      </c>
      <c r="F300" s="14">
        <v>1.12</v>
      </c>
      <c r="G300" s="14">
        <v>2.84</v>
      </c>
      <c r="H300" s="14">
        <v>3.96</v>
      </c>
      <c r="I300" s="14">
        <v>46</v>
      </c>
      <c r="J300" s="14">
        <v>70</v>
      </c>
    </row>
    <row r="301" spans="1:10" ht="15.75">
      <c r="A301" s="26" t="s">
        <v>114</v>
      </c>
      <c r="B301" s="26"/>
      <c r="C301" s="26"/>
      <c r="D301" s="26"/>
      <c r="E301" s="14">
        <v>150</v>
      </c>
      <c r="F301" s="14">
        <v>2.91</v>
      </c>
      <c r="G301" s="14">
        <v>3.87</v>
      </c>
      <c r="H301" s="14">
        <v>14.85</v>
      </c>
      <c r="I301" s="14">
        <v>105.75</v>
      </c>
      <c r="J301" s="14">
        <v>165</v>
      </c>
    </row>
    <row r="302" spans="1:10" ht="15.75">
      <c r="A302" s="26" t="s">
        <v>27</v>
      </c>
      <c r="B302" s="26"/>
      <c r="C302" s="26"/>
      <c r="D302" s="26"/>
      <c r="E302" s="14">
        <v>110</v>
      </c>
      <c r="F302" s="14">
        <v>4.15</v>
      </c>
      <c r="G302" s="14">
        <v>0.48</v>
      </c>
      <c r="H302" s="14">
        <v>21.3</v>
      </c>
      <c r="I302" s="14">
        <v>106.26</v>
      </c>
      <c r="J302" s="14">
        <v>297</v>
      </c>
    </row>
    <row r="303" spans="1:10" ht="15.75">
      <c r="A303" s="35" t="s">
        <v>115</v>
      </c>
      <c r="B303" s="36"/>
      <c r="C303" s="36"/>
      <c r="D303" s="37"/>
      <c r="E303" s="14">
        <v>60</v>
      </c>
      <c r="F303" s="14">
        <v>10.68</v>
      </c>
      <c r="G303" s="14">
        <v>10.5</v>
      </c>
      <c r="H303" s="14">
        <v>8.58</v>
      </c>
      <c r="I303" s="14">
        <v>171.6</v>
      </c>
      <c r="J303" s="14">
        <v>386</v>
      </c>
    </row>
    <row r="304" spans="1:10" ht="15.75">
      <c r="A304" s="35" t="s">
        <v>117</v>
      </c>
      <c r="B304" s="36"/>
      <c r="C304" s="36"/>
      <c r="D304" s="37"/>
      <c r="E304" s="14">
        <v>30</v>
      </c>
      <c r="F304" s="14">
        <v>1.03</v>
      </c>
      <c r="G304" s="14">
        <v>6.38</v>
      </c>
      <c r="H304" s="14">
        <v>1.9</v>
      </c>
      <c r="I304" s="14">
        <v>69.09</v>
      </c>
      <c r="J304" s="14">
        <v>453</v>
      </c>
    </row>
    <row r="305" spans="1:10" ht="15.75">
      <c r="A305" s="26" t="s">
        <v>29</v>
      </c>
      <c r="B305" s="26"/>
      <c r="C305" s="26"/>
      <c r="D305" s="26"/>
      <c r="E305" s="14">
        <v>15</v>
      </c>
      <c r="F305" s="14">
        <v>1.14</v>
      </c>
      <c r="G305" s="14">
        <v>0.12</v>
      </c>
      <c r="H305" s="14">
        <v>7.38</v>
      </c>
      <c r="I305" s="14">
        <v>35.25</v>
      </c>
      <c r="J305" s="14">
        <v>114</v>
      </c>
    </row>
    <row r="306" spans="1:10" ht="15.75">
      <c r="A306" s="26" t="s">
        <v>30</v>
      </c>
      <c r="B306" s="26"/>
      <c r="C306" s="26"/>
      <c r="D306" s="26"/>
      <c r="E306" s="14">
        <v>15</v>
      </c>
      <c r="F306" s="14">
        <v>0.99</v>
      </c>
      <c r="G306" s="14">
        <v>0.18</v>
      </c>
      <c r="H306" s="14">
        <v>5.01</v>
      </c>
      <c r="I306" s="14">
        <v>26.1</v>
      </c>
      <c r="J306" s="14">
        <v>115</v>
      </c>
    </row>
    <row r="307" spans="1:10" ht="15.75">
      <c r="A307" s="26" t="s">
        <v>31</v>
      </c>
      <c r="B307" s="26"/>
      <c r="C307" s="26"/>
      <c r="D307" s="26"/>
      <c r="E307" s="14">
        <v>180</v>
      </c>
      <c r="F307" s="14">
        <v>0.45</v>
      </c>
      <c r="G307" s="14">
        <v>0.18</v>
      </c>
      <c r="H307" s="14">
        <v>20.79</v>
      </c>
      <c r="I307" s="14">
        <v>86.4</v>
      </c>
      <c r="J307" s="14">
        <v>526</v>
      </c>
    </row>
    <row r="308" spans="1:10" ht="15.75">
      <c r="A308" s="28" t="s">
        <v>32</v>
      </c>
      <c r="B308" s="29"/>
      <c r="C308" s="29"/>
      <c r="D308" s="30"/>
      <c r="E308" s="7">
        <f>SUM(E301:E307)</f>
        <v>560</v>
      </c>
      <c r="F308" s="7">
        <f>SUM(F300:F307)</f>
        <v>22.47</v>
      </c>
      <c r="G308" s="7">
        <f>SUM(G300:G307)</f>
        <v>24.549999999999997</v>
      </c>
      <c r="H308" s="7">
        <f>SUM(H300:H307)</f>
        <v>83.77</v>
      </c>
      <c r="I308" s="7">
        <f>SUM(I300:I307)</f>
        <v>646.45</v>
      </c>
      <c r="J308" s="14"/>
    </row>
    <row r="309" spans="1:10" ht="15.75">
      <c r="A309" s="22" t="s">
        <v>33</v>
      </c>
      <c r="B309" s="22"/>
      <c r="C309" s="22"/>
      <c r="D309" s="22"/>
      <c r="E309" s="14"/>
      <c r="F309" s="14"/>
      <c r="G309" s="14"/>
      <c r="H309" s="14"/>
      <c r="I309" s="14"/>
      <c r="J309" s="14"/>
    </row>
    <row r="310" spans="1:10" ht="15.75">
      <c r="A310" s="26" t="s">
        <v>118</v>
      </c>
      <c r="B310" s="26"/>
      <c r="C310" s="26"/>
      <c r="D310" s="26"/>
      <c r="E310" s="14">
        <v>50</v>
      </c>
      <c r="F310" s="14">
        <v>3.9</v>
      </c>
      <c r="G310" s="14">
        <v>7.3</v>
      </c>
      <c r="H310" s="14">
        <v>27.7</v>
      </c>
      <c r="I310" s="14">
        <v>192</v>
      </c>
      <c r="J310" s="14">
        <v>576</v>
      </c>
    </row>
    <row r="311" spans="1:10" ht="15.75">
      <c r="A311" s="26" t="s">
        <v>35</v>
      </c>
      <c r="B311" s="26"/>
      <c r="C311" s="26"/>
      <c r="D311" s="26"/>
      <c r="E311" s="14">
        <v>180</v>
      </c>
      <c r="F311" s="14">
        <v>9</v>
      </c>
      <c r="G311" s="14">
        <v>5.76</v>
      </c>
      <c r="H311" s="14">
        <v>15.3</v>
      </c>
      <c r="I311" s="14">
        <v>156.6</v>
      </c>
      <c r="J311" s="14">
        <v>536</v>
      </c>
    </row>
    <row r="312" spans="1:10" ht="15.75">
      <c r="A312" s="26"/>
      <c r="B312" s="26"/>
      <c r="C312" s="26"/>
      <c r="D312" s="26"/>
      <c r="E312" s="7">
        <f>E310+E311</f>
        <v>230</v>
      </c>
      <c r="F312" s="7">
        <f>F310+F311</f>
        <v>12.9</v>
      </c>
      <c r="G312" s="7">
        <f>G310+G311</f>
        <v>13.059999999999999</v>
      </c>
      <c r="H312" s="7">
        <f>H310+H311</f>
        <v>43</v>
      </c>
      <c r="I312" s="7">
        <f>I310+I311</f>
        <v>348.6</v>
      </c>
      <c r="J312" s="14"/>
    </row>
    <row r="313" spans="1:10" ht="15.75">
      <c r="A313" s="32"/>
      <c r="B313" s="33"/>
      <c r="C313" s="33"/>
      <c r="D313" s="34"/>
      <c r="E313" s="7"/>
      <c r="F313" s="7"/>
      <c r="G313" s="7"/>
      <c r="H313" s="7"/>
      <c r="I313" s="7"/>
      <c r="J313" s="14"/>
    </row>
    <row r="314" spans="1:10" ht="15.75">
      <c r="A314" s="31" t="s">
        <v>36</v>
      </c>
      <c r="B314" s="31"/>
      <c r="C314" s="31"/>
      <c r="D314" s="31"/>
      <c r="E314" s="14"/>
      <c r="F314" s="13">
        <f>F312+F308+F298+F296</f>
        <v>42.739999999999995</v>
      </c>
      <c r="G314" s="13">
        <f>G312+G308+G298+G296</f>
        <v>50.97</v>
      </c>
      <c r="H314" s="13">
        <f>H312+H308+H298+H296</f>
        <v>183.01</v>
      </c>
      <c r="I314" s="6">
        <f>I312+I308+I298+I296</f>
        <v>1379.65</v>
      </c>
      <c r="J314" s="14"/>
    </row>
    <row r="315" spans="1:10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5.75">
      <c r="A316" s="25" t="s">
        <v>119</v>
      </c>
      <c r="B316" s="25"/>
      <c r="C316" s="25"/>
      <c r="D316" s="25"/>
      <c r="E316" s="25"/>
      <c r="F316" s="15"/>
      <c r="G316" s="15"/>
      <c r="H316" s="15"/>
      <c r="I316" s="15"/>
      <c r="J316" s="15"/>
    </row>
    <row r="317" spans="1:10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5.75">
      <c r="A318" s="21" t="s">
        <v>19</v>
      </c>
      <c r="B318" s="21"/>
      <c r="C318" s="21"/>
      <c r="D318" s="21"/>
      <c r="E318" s="27" t="s">
        <v>9</v>
      </c>
      <c r="F318" s="21" t="s">
        <v>10</v>
      </c>
      <c r="G318" s="21"/>
      <c r="H318" s="21"/>
      <c r="I318" s="21" t="s">
        <v>11</v>
      </c>
      <c r="J318" s="21" t="s">
        <v>12</v>
      </c>
    </row>
    <row r="319" spans="1:10" ht="31.5">
      <c r="A319" s="21"/>
      <c r="B319" s="21"/>
      <c r="C319" s="21"/>
      <c r="D319" s="21"/>
      <c r="E319" s="27"/>
      <c r="F319" s="14" t="s">
        <v>13</v>
      </c>
      <c r="G319" s="14" t="s">
        <v>14</v>
      </c>
      <c r="H319" s="14" t="s">
        <v>15</v>
      </c>
      <c r="I319" s="21"/>
      <c r="J319" s="21"/>
    </row>
    <row r="320" spans="1:10" ht="15.75">
      <c r="A320" s="22" t="s">
        <v>16</v>
      </c>
      <c r="B320" s="22"/>
      <c r="C320" s="22"/>
      <c r="D320" s="22"/>
      <c r="E320" s="4"/>
      <c r="F320" s="4"/>
      <c r="G320" s="4"/>
      <c r="H320" s="4"/>
      <c r="I320" s="4"/>
      <c r="J320" s="4"/>
    </row>
    <row r="321" spans="1:10" ht="15.75">
      <c r="A321" s="26" t="s">
        <v>51</v>
      </c>
      <c r="B321" s="26"/>
      <c r="C321" s="26"/>
      <c r="D321" s="26"/>
      <c r="E321" s="14">
        <v>180</v>
      </c>
      <c r="F321" s="14">
        <v>4.73</v>
      </c>
      <c r="G321" s="14">
        <v>10.5</v>
      </c>
      <c r="H321" s="14">
        <v>22.6</v>
      </c>
      <c r="I321" s="14">
        <v>203.4</v>
      </c>
      <c r="J321" s="14">
        <v>266</v>
      </c>
    </row>
    <row r="322" spans="1:10" ht="15.75" customHeight="1">
      <c r="A322" s="26" t="s">
        <v>39</v>
      </c>
      <c r="B322" s="26"/>
      <c r="C322" s="26"/>
      <c r="D322" s="26"/>
      <c r="E322" s="14" t="s">
        <v>40</v>
      </c>
      <c r="F322" s="14">
        <v>3.58</v>
      </c>
      <c r="G322" s="14">
        <v>6.8</v>
      </c>
      <c r="H322" s="14">
        <v>10.32</v>
      </c>
      <c r="I322" s="14">
        <v>117.24</v>
      </c>
      <c r="J322" s="14">
        <v>96</v>
      </c>
    </row>
    <row r="323" spans="1:10" ht="15.75" customHeight="1">
      <c r="A323" s="26" t="s">
        <v>41</v>
      </c>
      <c r="B323" s="26"/>
      <c r="C323" s="26"/>
      <c r="D323" s="26"/>
      <c r="E323" s="14">
        <v>180</v>
      </c>
      <c r="F323" s="14">
        <v>2.88</v>
      </c>
      <c r="G323" s="14">
        <v>2.43</v>
      </c>
      <c r="H323" s="14">
        <v>14.31</v>
      </c>
      <c r="I323" s="14">
        <v>71.1</v>
      </c>
      <c r="J323" s="14">
        <v>514</v>
      </c>
    </row>
    <row r="324" spans="1:10" ht="15.75">
      <c r="A324" s="23" t="s">
        <v>25</v>
      </c>
      <c r="B324" s="23"/>
      <c r="C324" s="23"/>
      <c r="D324" s="23"/>
      <c r="E324" s="7">
        <f>E321+E323+30+5+10</f>
        <v>405</v>
      </c>
      <c r="F324" s="7">
        <f>F321+F322+F323</f>
        <v>11.190000000000001</v>
      </c>
      <c r="G324" s="7">
        <f>G321+G322+G323</f>
        <v>19.73</v>
      </c>
      <c r="H324" s="7">
        <f>H321+H322+H323</f>
        <v>47.230000000000004</v>
      </c>
      <c r="I324" s="8">
        <f>I321+I322+I323</f>
        <v>391.74</v>
      </c>
      <c r="J324" s="14"/>
    </row>
    <row r="325" spans="1:10" ht="15.75">
      <c r="A325" s="22" t="s">
        <v>21</v>
      </c>
      <c r="B325" s="22"/>
      <c r="C325" s="22"/>
      <c r="D325" s="22"/>
      <c r="E325" s="4"/>
      <c r="F325" s="4"/>
      <c r="G325" s="4"/>
      <c r="H325" s="4"/>
      <c r="I325" s="4"/>
      <c r="J325" s="4"/>
    </row>
    <row r="326" spans="1:10" ht="15.75">
      <c r="A326" s="26" t="s">
        <v>42</v>
      </c>
      <c r="B326" s="26"/>
      <c r="C326" s="26"/>
      <c r="D326" s="26"/>
      <c r="E326" s="14">
        <v>100</v>
      </c>
      <c r="F326" s="14">
        <v>0.4</v>
      </c>
      <c r="G326" s="14">
        <v>0.4</v>
      </c>
      <c r="H326" s="14">
        <v>13.7</v>
      </c>
      <c r="I326" s="14">
        <v>63.33</v>
      </c>
      <c r="J326" s="14">
        <v>118</v>
      </c>
    </row>
    <row r="327" spans="1:10" ht="15.75">
      <c r="A327" s="22" t="s">
        <v>23</v>
      </c>
      <c r="B327" s="22"/>
      <c r="C327" s="22"/>
      <c r="D327" s="22"/>
      <c r="E327" s="4"/>
      <c r="F327" s="4"/>
      <c r="G327" s="4"/>
      <c r="H327" s="4"/>
      <c r="I327" s="4"/>
      <c r="J327" s="4"/>
    </row>
    <row r="328" spans="1:10" ht="15.75">
      <c r="A328" s="26" t="s">
        <v>120</v>
      </c>
      <c r="B328" s="26"/>
      <c r="C328" s="26"/>
      <c r="D328" s="26"/>
      <c r="E328" s="14">
        <v>40</v>
      </c>
      <c r="F328" s="14">
        <v>0.64</v>
      </c>
      <c r="G328" s="14">
        <v>4.04</v>
      </c>
      <c r="H328" s="14">
        <v>3.84</v>
      </c>
      <c r="I328" s="14">
        <v>54.4</v>
      </c>
      <c r="J328" s="14">
        <v>2</v>
      </c>
    </row>
    <row r="329" spans="1:10" ht="15.75">
      <c r="A329" s="26" t="s">
        <v>43</v>
      </c>
      <c r="B329" s="26"/>
      <c r="C329" s="26"/>
      <c r="D329" s="26"/>
      <c r="E329" s="14">
        <v>150</v>
      </c>
      <c r="F329" s="14">
        <v>3.9</v>
      </c>
      <c r="G329" s="14">
        <v>1.49</v>
      </c>
      <c r="H329" s="14">
        <v>8.63</v>
      </c>
      <c r="I329" s="14">
        <v>84.6</v>
      </c>
      <c r="J329" s="14">
        <v>158</v>
      </c>
    </row>
    <row r="330" spans="1:10" ht="15.75">
      <c r="A330" s="26" t="s">
        <v>44</v>
      </c>
      <c r="B330" s="26"/>
      <c r="C330" s="26"/>
      <c r="D330" s="26"/>
      <c r="E330" s="14">
        <v>110</v>
      </c>
      <c r="F330" s="14">
        <v>2.31</v>
      </c>
      <c r="G330" s="14">
        <v>4.84</v>
      </c>
      <c r="H330" s="14">
        <v>11.99</v>
      </c>
      <c r="I330" s="14">
        <v>101.2</v>
      </c>
      <c r="J330" s="14">
        <v>434</v>
      </c>
    </row>
    <row r="331" spans="1:10" ht="15.75">
      <c r="A331" s="26" t="s">
        <v>85</v>
      </c>
      <c r="B331" s="26"/>
      <c r="C331" s="26"/>
      <c r="D331" s="26"/>
      <c r="E331" s="14">
        <v>60</v>
      </c>
      <c r="F331" s="14">
        <v>9.54</v>
      </c>
      <c r="G331" s="14">
        <v>4.16</v>
      </c>
      <c r="H331" s="14">
        <v>1.92</v>
      </c>
      <c r="I331" s="14">
        <v>88.2</v>
      </c>
      <c r="J331" s="14">
        <v>343</v>
      </c>
    </row>
    <row r="332" spans="1:10" ht="15.75">
      <c r="A332" s="26" t="s">
        <v>29</v>
      </c>
      <c r="B332" s="26"/>
      <c r="C332" s="26"/>
      <c r="D332" s="26"/>
      <c r="E332" s="14">
        <v>15</v>
      </c>
      <c r="F332" s="14">
        <v>1.14</v>
      </c>
      <c r="G332" s="14">
        <v>0.12</v>
      </c>
      <c r="H332" s="14">
        <v>7.38</v>
      </c>
      <c r="I332" s="14">
        <v>35.25</v>
      </c>
      <c r="J332" s="14">
        <v>114</v>
      </c>
    </row>
    <row r="333" spans="1:10" ht="15.75">
      <c r="A333" s="26" t="s">
        <v>30</v>
      </c>
      <c r="B333" s="26"/>
      <c r="C333" s="26"/>
      <c r="D333" s="26"/>
      <c r="E333" s="14">
        <v>15</v>
      </c>
      <c r="F333" s="14">
        <v>0.99</v>
      </c>
      <c r="G333" s="14">
        <v>0.18</v>
      </c>
      <c r="H333" s="14">
        <v>5.01</v>
      </c>
      <c r="I333" s="14">
        <v>26.1</v>
      </c>
      <c r="J333" s="14">
        <v>115</v>
      </c>
    </row>
    <row r="334" spans="1:10" ht="15.75">
      <c r="A334" s="26" t="s">
        <v>52</v>
      </c>
      <c r="B334" s="26"/>
      <c r="C334" s="26"/>
      <c r="D334" s="26"/>
      <c r="E334" s="14">
        <v>180</v>
      </c>
      <c r="F334" s="14">
        <v>0.18</v>
      </c>
      <c r="G334" s="14">
        <v>0.09</v>
      </c>
      <c r="H334" s="14">
        <v>19.35</v>
      </c>
      <c r="I334" s="14">
        <v>78.3</v>
      </c>
      <c r="J334" s="14">
        <v>518</v>
      </c>
    </row>
    <row r="335" spans="1:10" ht="15.75">
      <c r="A335" s="28" t="s">
        <v>32</v>
      </c>
      <c r="B335" s="29"/>
      <c r="C335" s="29"/>
      <c r="D335" s="30"/>
      <c r="E335" s="7">
        <f>SUM(E328:E334)</f>
        <v>570</v>
      </c>
      <c r="F335" s="7">
        <f>SUM(F328:F334)</f>
        <v>18.7</v>
      </c>
      <c r="G335" s="7">
        <f>SUM(G328:G334)</f>
        <v>14.92</v>
      </c>
      <c r="H335" s="7">
        <f>SUM(H328:H334)</f>
        <v>58.120000000000005</v>
      </c>
      <c r="I335" s="7">
        <f>SUM(I328:I334)</f>
        <v>468.05</v>
      </c>
      <c r="J335" s="14"/>
    </row>
    <row r="336" spans="1:10" ht="15.75">
      <c r="A336" s="22" t="s">
        <v>33</v>
      </c>
      <c r="B336" s="22"/>
      <c r="C336" s="22"/>
      <c r="D336" s="22"/>
      <c r="E336" s="14"/>
      <c r="F336" s="14"/>
      <c r="G336" s="14"/>
      <c r="H336" s="14"/>
      <c r="I336" s="14"/>
      <c r="J336" s="14"/>
    </row>
    <row r="337" spans="1:10" ht="15.75">
      <c r="A337" s="26" t="s">
        <v>121</v>
      </c>
      <c r="B337" s="26"/>
      <c r="C337" s="26"/>
      <c r="D337" s="26"/>
      <c r="E337" s="14">
        <v>130</v>
      </c>
      <c r="F337" s="14">
        <v>7.45</v>
      </c>
      <c r="G337" s="14">
        <v>7.28</v>
      </c>
      <c r="H337" s="14">
        <v>32.67</v>
      </c>
      <c r="I337" s="14">
        <v>226.2</v>
      </c>
      <c r="J337" s="14">
        <v>322</v>
      </c>
    </row>
    <row r="338" spans="1:10" ht="15.75">
      <c r="A338" s="26" t="s">
        <v>49</v>
      </c>
      <c r="B338" s="26"/>
      <c r="C338" s="26"/>
      <c r="D338" s="26"/>
      <c r="E338" s="14">
        <v>180</v>
      </c>
      <c r="F338" s="14">
        <v>1.35</v>
      </c>
      <c r="G338" s="14">
        <v>1.17</v>
      </c>
      <c r="H338" s="14">
        <v>15.66</v>
      </c>
      <c r="I338" s="14">
        <v>78.3</v>
      </c>
      <c r="J338" s="14">
        <v>507</v>
      </c>
    </row>
    <row r="339" spans="1:10" ht="15.75">
      <c r="A339" s="26"/>
      <c r="B339" s="26"/>
      <c r="C339" s="26"/>
      <c r="D339" s="26"/>
      <c r="E339" s="7">
        <f>E337+E338</f>
        <v>310</v>
      </c>
      <c r="F339" s="7">
        <f>F337+F338</f>
        <v>8.8</v>
      </c>
      <c r="G339" s="7">
        <f>G337+G338</f>
        <v>8.45</v>
      </c>
      <c r="H339" s="7">
        <f>H337+H338</f>
        <v>48.33</v>
      </c>
      <c r="I339" s="7">
        <f>I337+I338</f>
        <v>304.5</v>
      </c>
      <c r="J339" s="14"/>
    </row>
    <row r="340" spans="1:10" ht="15.75">
      <c r="A340" s="32"/>
      <c r="B340" s="33"/>
      <c r="C340" s="33"/>
      <c r="D340" s="34"/>
      <c r="E340" s="7"/>
      <c r="F340" s="7"/>
      <c r="G340" s="7"/>
      <c r="H340" s="7"/>
      <c r="I340" s="7"/>
      <c r="J340" s="14"/>
    </row>
    <row r="341" spans="1:10" ht="15.75">
      <c r="A341" s="31" t="s">
        <v>36</v>
      </c>
      <c r="B341" s="31"/>
      <c r="C341" s="31"/>
      <c r="D341" s="31"/>
      <c r="E341" s="14"/>
      <c r="F341" s="13">
        <f>F339+F335+F326+F324</f>
        <v>39.09</v>
      </c>
      <c r="G341" s="7">
        <f>SUM(G334:G340)</f>
        <v>31.91</v>
      </c>
      <c r="H341" s="13">
        <f>H339+H335+H326+H324</f>
        <v>167.38</v>
      </c>
      <c r="I341" s="6">
        <f>I339+I335+I326+I324</f>
        <v>1227.62</v>
      </c>
      <c r="J341" s="14"/>
    </row>
    <row r="342" spans="1:10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5.75">
      <c r="A343" s="25" t="s">
        <v>122</v>
      </c>
      <c r="B343" s="25"/>
      <c r="C343" s="25"/>
      <c r="D343" s="25"/>
      <c r="E343" s="25"/>
      <c r="F343" s="15"/>
      <c r="G343" s="15"/>
      <c r="H343" s="15"/>
      <c r="I343" s="15"/>
      <c r="J343" s="15"/>
    </row>
    <row r="344" spans="1:10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5.75">
      <c r="A345" s="21" t="s">
        <v>19</v>
      </c>
      <c r="B345" s="21"/>
      <c r="C345" s="21"/>
      <c r="D345" s="21"/>
      <c r="E345" s="27" t="s">
        <v>9</v>
      </c>
      <c r="F345" s="21" t="s">
        <v>10</v>
      </c>
      <c r="G345" s="21"/>
      <c r="H345" s="21"/>
      <c r="I345" s="21" t="s">
        <v>11</v>
      </c>
      <c r="J345" s="21" t="s">
        <v>12</v>
      </c>
    </row>
    <row r="346" spans="1:10" ht="31.5">
      <c r="A346" s="21"/>
      <c r="B346" s="21"/>
      <c r="C346" s="21"/>
      <c r="D346" s="21"/>
      <c r="E346" s="27"/>
      <c r="F346" s="14" t="s">
        <v>13</v>
      </c>
      <c r="G346" s="14" t="s">
        <v>14</v>
      </c>
      <c r="H346" s="14" t="s">
        <v>15</v>
      </c>
      <c r="I346" s="21"/>
      <c r="J346" s="21"/>
    </row>
    <row r="347" spans="1:10" ht="15.75">
      <c r="A347" s="22" t="s">
        <v>16</v>
      </c>
      <c r="B347" s="22"/>
      <c r="C347" s="22"/>
      <c r="D347" s="22"/>
      <c r="E347" s="4"/>
      <c r="F347" s="4"/>
      <c r="G347" s="4"/>
      <c r="H347" s="4"/>
      <c r="I347" s="4"/>
      <c r="J347" s="4"/>
    </row>
    <row r="348" spans="1:10" ht="15.75">
      <c r="A348" s="26" t="s">
        <v>61</v>
      </c>
      <c r="B348" s="26"/>
      <c r="C348" s="26"/>
      <c r="D348" s="26"/>
      <c r="E348" s="14">
        <v>180</v>
      </c>
      <c r="F348" s="14">
        <v>6.44</v>
      </c>
      <c r="G348" s="14">
        <v>8.46</v>
      </c>
      <c r="H348" s="14">
        <v>25.92</v>
      </c>
      <c r="I348" s="14">
        <v>205.56</v>
      </c>
      <c r="J348" s="14">
        <v>272</v>
      </c>
    </row>
    <row r="349" spans="1:10" ht="15.75">
      <c r="A349" s="26" t="s">
        <v>39</v>
      </c>
      <c r="B349" s="26"/>
      <c r="C349" s="26"/>
      <c r="D349" s="26"/>
      <c r="E349" s="14" t="s">
        <v>40</v>
      </c>
      <c r="F349" s="14">
        <v>3.58</v>
      </c>
      <c r="G349" s="14">
        <v>6.8</v>
      </c>
      <c r="H349" s="14">
        <v>10.32</v>
      </c>
      <c r="I349" s="14">
        <v>117.24</v>
      </c>
      <c r="J349" s="14">
        <v>96</v>
      </c>
    </row>
    <row r="350" spans="1:10" ht="15.75">
      <c r="A350" s="26" t="s">
        <v>63</v>
      </c>
      <c r="B350" s="26"/>
      <c r="C350" s="26"/>
      <c r="D350" s="26"/>
      <c r="E350" s="14">
        <v>180</v>
      </c>
      <c r="F350" s="14">
        <v>2.7</v>
      </c>
      <c r="G350" s="14">
        <v>2.97</v>
      </c>
      <c r="H350" s="14">
        <v>22.5</v>
      </c>
      <c r="I350" s="14">
        <v>129.6</v>
      </c>
      <c r="J350" s="14">
        <v>508</v>
      </c>
    </row>
    <row r="351" spans="1:10" ht="15.75">
      <c r="A351" s="23" t="s">
        <v>25</v>
      </c>
      <c r="B351" s="23"/>
      <c r="C351" s="23"/>
      <c r="D351" s="23"/>
      <c r="E351" s="7">
        <f>E348+E350+30+5+10</f>
        <v>405</v>
      </c>
      <c r="F351" s="7">
        <f>F348+F349+F350</f>
        <v>12.719999999999999</v>
      </c>
      <c r="G351" s="7">
        <f>G348+G349+G350</f>
        <v>18.23</v>
      </c>
      <c r="H351" s="7">
        <f>H348+H349+H350</f>
        <v>58.74</v>
      </c>
      <c r="I351" s="8">
        <f>I348+I349+I350</f>
        <v>452.4</v>
      </c>
      <c r="J351" s="14"/>
    </row>
    <row r="352" spans="1:10" ht="15.75">
      <c r="A352" s="22" t="s">
        <v>21</v>
      </c>
      <c r="B352" s="22"/>
      <c r="C352" s="22"/>
      <c r="D352" s="22"/>
      <c r="E352" s="4"/>
      <c r="F352" s="4"/>
      <c r="G352" s="4"/>
      <c r="H352" s="4"/>
      <c r="I352" s="4"/>
      <c r="J352" s="4"/>
    </row>
    <row r="353" spans="1:10" ht="15.75">
      <c r="A353" s="26" t="s">
        <v>22</v>
      </c>
      <c r="B353" s="26"/>
      <c r="C353" s="26"/>
      <c r="D353" s="26"/>
      <c r="E353" s="14">
        <v>150</v>
      </c>
      <c r="F353" s="14">
        <v>0.5</v>
      </c>
      <c r="G353" s="14">
        <v>0.1</v>
      </c>
      <c r="H353" s="14">
        <v>10.1</v>
      </c>
      <c r="I353" s="14">
        <v>36.8</v>
      </c>
      <c r="J353" s="14">
        <v>537</v>
      </c>
    </row>
    <row r="354" spans="1:10" ht="15.75">
      <c r="A354" s="22" t="s">
        <v>23</v>
      </c>
      <c r="B354" s="22"/>
      <c r="C354" s="22"/>
      <c r="D354" s="22"/>
      <c r="E354" s="4"/>
      <c r="F354" s="4"/>
      <c r="G354" s="4"/>
      <c r="H354" s="4"/>
      <c r="I354" s="4"/>
      <c r="J354" s="4"/>
    </row>
    <row r="355" spans="1:10" ht="15.75">
      <c r="A355" s="26" t="s">
        <v>123</v>
      </c>
      <c r="B355" s="26"/>
      <c r="C355" s="26"/>
      <c r="D355" s="26"/>
      <c r="E355" s="14">
        <v>40</v>
      </c>
      <c r="F355" s="14">
        <v>0.52</v>
      </c>
      <c r="G355" s="14">
        <v>4.12</v>
      </c>
      <c r="H355" s="14">
        <v>2.84</v>
      </c>
      <c r="I355" s="14">
        <v>50.8</v>
      </c>
      <c r="J355" s="14">
        <v>52</v>
      </c>
    </row>
    <row r="356" spans="1:10" ht="15.75">
      <c r="A356" s="26" t="s">
        <v>124</v>
      </c>
      <c r="B356" s="26"/>
      <c r="C356" s="26"/>
      <c r="D356" s="26"/>
      <c r="E356" s="14">
        <v>150</v>
      </c>
      <c r="F356" s="14">
        <v>11.53</v>
      </c>
      <c r="G356" s="14">
        <v>1.71</v>
      </c>
      <c r="H356" s="14">
        <v>11.3</v>
      </c>
      <c r="I356" s="14">
        <v>66.75</v>
      </c>
      <c r="J356" s="14">
        <v>152</v>
      </c>
    </row>
    <row r="357" spans="1:10" ht="15.75">
      <c r="A357" s="26" t="s">
        <v>125</v>
      </c>
      <c r="B357" s="26"/>
      <c r="C357" s="26"/>
      <c r="D357" s="26"/>
      <c r="E357" s="14">
        <v>110</v>
      </c>
      <c r="F357" s="14">
        <v>4.07</v>
      </c>
      <c r="G357" s="14">
        <v>3.96</v>
      </c>
      <c r="H357" s="14">
        <v>4.29</v>
      </c>
      <c r="I357" s="14">
        <v>69.3</v>
      </c>
      <c r="J357" s="14">
        <v>428</v>
      </c>
    </row>
    <row r="358" spans="1:10" ht="15.75">
      <c r="A358" s="26" t="s">
        <v>56</v>
      </c>
      <c r="B358" s="26"/>
      <c r="C358" s="26"/>
      <c r="D358" s="26"/>
      <c r="E358" s="14">
        <v>60</v>
      </c>
      <c r="F358" s="14">
        <v>9</v>
      </c>
      <c r="G358" s="14">
        <v>6.42</v>
      </c>
      <c r="H358" s="14">
        <v>5.57</v>
      </c>
      <c r="I358" s="14">
        <v>113.14</v>
      </c>
      <c r="J358" s="14">
        <v>417</v>
      </c>
    </row>
    <row r="359" spans="1:10" ht="15.75">
      <c r="A359" s="26" t="s">
        <v>29</v>
      </c>
      <c r="B359" s="26"/>
      <c r="C359" s="26"/>
      <c r="D359" s="26"/>
      <c r="E359" s="14">
        <v>15</v>
      </c>
      <c r="F359" s="14">
        <v>1.14</v>
      </c>
      <c r="G359" s="14">
        <v>0.12</v>
      </c>
      <c r="H359" s="14">
        <v>7.38</v>
      </c>
      <c r="I359" s="14">
        <v>35.25</v>
      </c>
      <c r="J359" s="14">
        <v>114</v>
      </c>
    </row>
    <row r="360" spans="1:10" ht="15.75">
      <c r="A360" s="26" t="s">
        <v>30</v>
      </c>
      <c r="B360" s="26"/>
      <c r="C360" s="26"/>
      <c r="D360" s="26"/>
      <c r="E360" s="14">
        <v>15</v>
      </c>
      <c r="F360" s="14">
        <v>0.99</v>
      </c>
      <c r="G360" s="14">
        <v>0.18</v>
      </c>
      <c r="H360" s="14">
        <v>5.01</v>
      </c>
      <c r="I360" s="14">
        <v>26.1</v>
      </c>
      <c r="J360" s="14">
        <v>115</v>
      </c>
    </row>
    <row r="361" spans="1:10" ht="15.75">
      <c r="A361" s="26" t="s">
        <v>58</v>
      </c>
      <c r="B361" s="26"/>
      <c r="C361" s="26"/>
      <c r="D361" s="26"/>
      <c r="E361" s="14">
        <v>180</v>
      </c>
      <c r="F361" s="14">
        <v>0.45</v>
      </c>
      <c r="G361" s="14">
        <v>0</v>
      </c>
      <c r="H361" s="14">
        <v>24.3</v>
      </c>
      <c r="I361" s="14">
        <v>99</v>
      </c>
      <c r="J361" s="14">
        <v>527</v>
      </c>
    </row>
    <row r="362" spans="1:10" ht="15.75">
      <c r="A362" s="28" t="s">
        <v>32</v>
      </c>
      <c r="B362" s="29"/>
      <c r="C362" s="29"/>
      <c r="D362" s="30"/>
      <c r="E362" s="7">
        <f>E355+E356+E357+E358+E359+E360+E361</f>
        <v>570</v>
      </c>
      <c r="F362" s="7">
        <f>F355+F356+F357+F358+F359+F360+F361</f>
        <v>27.699999999999996</v>
      </c>
      <c r="G362" s="7">
        <f>G355+G356+G357+G358+G359+G360+G361</f>
        <v>16.51</v>
      </c>
      <c r="H362" s="7">
        <f>H355+H356+H357+H358+H359+H360+H361</f>
        <v>60.69</v>
      </c>
      <c r="I362" s="7">
        <f>I355+I356+I357+I358+I359+I360+I361</f>
        <v>460.34000000000003</v>
      </c>
      <c r="J362" s="14"/>
    </row>
    <row r="363" spans="1:10" ht="15.75">
      <c r="A363" s="22" t="s">
        <v>33</v>
      </c>
      <c r="B363" s="22"/>
      <c r="C363" s="22"/>
      <c r="D363" s="22"/>
      <c r="E363" s="14"/>
      <c r="F363" s="14"/>
      <c r="G363" s="14"/>
      <c r="H363" s="14"/>
      <c r="I363" s="14"/>
      <c r="J363" s="14"/>
    </row>
    <row r="364" spans="1:10" ht="15.75">
      <c r="A364" s="26" t="s">
        <v>126</v>
      </c>
      <c r="B364" s="26"/>
      <c r="C364" s="26"/>
      <c r="D364" s="26"/>
      <c r="E364" s="14">
        <v>60</v>
      </c>
      <c r="F364" s="14">
        <v>3.6</v>
      </c>
      <c r="G364" s="14">
        <v>1.7</v>
      </c>
      <c r="H364" s="14">
        <v>22.2</v>
      </c>
      <c r="I364" s="14">
        <v>118</v>
      </c>
      <c r="J364" s="14">
        <v>560</v>
      </c>
    </row>
    <row r="365" spans="1:10" ht="15.75">
      <c r="A365" s="26" t="s">
        <v>49</v>
      </c>
      <c r="B365" s="26"/>
      <c r="C365" s="26"/>
      <c r="D365" s="26"/>
      <c r="E365" s="14">
        <v>180</v>
      </c>
      <c r="F365" s="14">
        <v>1.35</v>
      </c>
      <c r="G365" s="14">
        <v>1.17</v>
      </c>
      <c r="H365" s="14">
        <v>15.66</v>
      </c>
      <c r="I365" s="14">
        <v>78.3</v>
      </c>
      <c r="J365" s="14">
        <v>507</v>
      </c>
    </row>
    <row r="366" spans="1:10" ht="15.75">
      <c r="A366" s="26"/>
      <c r="B366" s="26"/>
      <c r="C366" s="26"/>
      <c r="D366" s="26"/>
      <c r="E366" s="7">
        <f>E364+E365</f>
        <v>240</v>
      </c>
      <c r="F366" s="7">
        <f>F364+F365</f>
        <v>4.95</v>
      </c>
      <c r="G366" s="7">
        <f>G364+G365</f>
        <v>2.87</v>
      </c>
      <c r="H366" s="7">
        <f>H364+H365</f>
        <v>37.86</v>
      </c>
      <c r="I366" s="7">
        <f>I364+I365</f>
        <v>196.3</v>
      </c>
      <c r="J366" s="14"/>
    </row>
    <row r="367" spans="1:10" ht="15.75">
      <c r="A367" s="32"/>
      <c r="B367" s="33"/>
      <c r="C367" s="33"/>
      <c r="D367" s="34"/>
      <c r="E367" s="7"/>
      <c r="F367" s="7"/>
      <c r="G367" s="7"/>
      <c r="H367" s="7"/>
      <c r="I367" s="7"/>
      <c r="J367" s="14"/>
    </row>
    <row r="368" spans="1:10" ht="15.75">
      <c r="A368" s="31" t="s">
        <v>36</v>
      </c>
      <c r="B368" s="31"/>
      <c r="C368" s="31"/>
      <c r="D368" s="31"/>
      <c r="E368" s="14"/>
      <c r="F368" s="13">
        <f>F366+F362+F353+F351</f>
        <v>45.87</v>
      </c>
      <c r="G368" s="13">
        <f>G366+G362+G353+G351</f>
        <v>37.71000000000001</v>
      </c>
      <c r="H368" s="13">
        <f>H366+H362+H353+H351</f>
        <v>167.39</v>
      </c>
      <c r="I368" s="6">
        <f>I366+I362+I353+I351+I353</f>
        <v>1182.64</v>
      </c>
      <c r="J368" s="14"/>
    </row>
    <row r="369" spans="1:10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5.75">
      <c r="A370" s="25" t="s">
        <v>127</v>
      </c>
      <c r="B370" s="25"/>
      <c r="C370" s="25"/>
      <c r="D370" s="25"/>
      <c r="E370" s="25"/>
      <c r="F370" s="15"/>
      <c r="G370" s="15"/>
      <c r="H370" s="15"/>
      <c r="I370" s="15"/>
      <c r="J370" s="15"/>
    </row>
    <row r="371" spans="1:10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5.75">
      <c r="A372" s="21" t="s">
        <v>19</v>
      </c>
      <c r="B372" s="21"/>
      <c r="C372" s="21"/>
      <c r="D372" s="21"/>
      <c r="E372" s="27" t="s">
        <v>9</v>
      </c>
      <c r="F372" s="21" t="s">
        <v>10</v>
      </c>
      <c r="G372" s="21"/>
      <c r="H372" s="21"/>
      <c r="I372" s="21" t="s">
        <v>11</v>
      </c>
      <c r="J372" s="21" t="s">
        <v>12</v>
      </c>
    </row>
    <row r="373" spans="1:10" ht="31.5">
      <c r="A373" s="21"/>
      <c r="B373" s="21"/>
      <c r="C373" s="21"/>
      <c r="D373" s="21"/>
      <c r="E373" s="27"/>
      <c r="F373" s="14" t="s">
        <v>13</v>
      </c>
      <c r="G373" s="14" t="s">
        <v>14</v>
      </c>
      <c r="H373" s="14" t="s">
        <v>15</v>
      </c>
      <c r="I373" s="21"/>
      <c r="J373" s="21"/>
    </row>
    <row r="374" spans="1:10" ht="15.75">
      <c r="A374" s="22" t="s">
        <v>16</v>
      </c>
      <c r="B374" s="22"/>
      <c r="C374" s="22"/>
      <c r="D374" s="22"/>
      <c r="E374" s="4"/>
      <c r="F374" s="4"/>
      <c r="G374" s="4"/>
      <c r="H374" s="4"/>
      <c r="I374" s="4"/>
      <c r="J374" s="4"/>
    </row>
    <row r="375" spans="1:10" ht="15.75">
      <c r="A375" s="26" t="s">
        <v>38</v>
      </c>
      <c r="B375" s="26"/>
      <c r="C375" s="26"/>
      <c r="D375" s="26"/>
      <c r="E375" s="14">
        <v>180</v>
      </c>
      <c r="F375" s="14">
        <v>5.13</v>
      </c>
      <c r="G375" s="14">
        <v>4.73</v>
      </c>
      <c r="H375" s="14">
        <v>17.08</v>
      </c>
      <c r="I375" s="14">
        <v>131.4</v>
      </c>
      <c r="J375" s="14">
        <v>171</v>
      </c>
    </row>
    <row r="376" spans="1:10" ht="15.75">
      <c r="A376" s="26" t="s">
        <v>39</v>
      </c>
      <c r="B376" s="26"/>
      <c r="C376" s="26"/>
      <c r="D376" s="26"/>
      <c r="E376" s="14" t="s">
        <v>40</v>
      </c>
      <c r="F376" s="14">
        <v>3.58</v>
      </c>
      <c r="G376" s="14">
        <v>6.8</v>
      </c>
      <c r="H376" s="14">
        <v>10.32</v>
      </c>
      <c r="I376" s="14">
        <v>117.24</v>
      </c>
      <c r="J376" s="14">
        <v>96</v>
      </c>
    </row>
    <row r="377" spans="1:10" ht="15.75">
      <c r="A377" s="26" t="s">
        <v>41</v>
      </c>
      <c r="B377" s="26"/>
      <c r="C377" s="26"/>
      <c r="D377" s="26"/>
      <c r="E377" s="14">
        <v>180</v>
      </c>
      <c r="F377" s="14">
        <v>2.88</v>
      </c>
      <c r="G377" s="14">
        <v>2.43</v>
      </c>
      <c r="H377" s="14">
        <v>14.31</v>
      </c>
      <c r="I377" s="14">
        <v>71.1</v>
      </c>
      <c r="J377" s="14">
        <v>514</v>
      </c>
    </row>
    <row r="378" spans="1:10" ht="15.75">
      <c r="A378" s="23" t="s">
        <v>25</v>
      </c>
      <c r="B378" s="23"/>
      <c r="C378" s="23"/>
      <c r="D378" s="23"/>
      <c r="E378" s="7">
        <f>E375+E377+30+5+10</f>
        <v>405</v>
      </c>
      <c r="F378" s="7">
        <f>F375+F376+F377</f>
        <v>11.59</v>
      </c>
      <c r="G378" s="7">
        <f>G375+G376+G377</f>
        <v>13.96</v>
      </c>
      <c r="H378" s="7">
        <f>H375+H376+H377</f>
        <v>41.71</v>
      </c>
      <c r="I378" s="8">
        <f>I375+I376+I377</f>
        <v>319.74</v>
      </c>
      <c r="J378" s="14"/>
    </row>
    <row r="379" spans="1:10" ht="15.75">
      <c r="A379" s="22" t="s">
        <v>21</v>
      </c>
      <c r="B379" s="22"/>
      <c r="C379" s="22"/>
      <c r="D379" s="22"/>
      <c r="E379" s="4"/>
      <c r="F379" s="4"/>
      <c r="G379" s="4"/>
      <c r="H379" s="4"/>
      <c r="I379" s="4"/>
      <c r="J379" s="4"/>
    </row>
    <row r="380" spans="1:10" ht="15.75">
      <c r="A380" s="26" t="s">
        <v>42</v>
      </c>
      <c r="B380" s="26"/>
      <c r="C380" s="26"/>
      <c r="D380" s="26"/>
      <c r="E380" s="14">
        <v>100</v>
      </c>
      <c r="F380" s="14">
        <v>0.4</v>
      </c>
      <c r="G380" s="14">
        <v>0.4</v>
      </c>
      <c r="H380" s="14">
        <v>13.7</v>
      </c>
      <c r="I380" s="14">
        <v>63.33</v>
      </c>
      <c r="J380" s="14">
        <v>118</v>
      </c>
    </row>
    <row r="381" spans="1:10" ht="15.75">
      <c r="A381" s="22" t="s">
        <v>23</v>
      </c>
      <c r="B381" s="22"/>
      <c r="C381" s="22"/>
      <c r="D381" s="22"/>
      <c r="E381" s="4"/>
      <c r="F381" s="4"/>
      <c r="G381" s="4"/>
      <c r="H381" s="4"/>
      <c r="I381" s="4"/>
      <c r="J381" s="4"/>
    </row>
    <row r="382" spans="1:10" ht="15.75">
      <c r="A382" s="26" t="s">
        <v>128</v>
      </c>
      <c r="B382" s="26"/>
      <c r="C382" s="26"/>
      <c r="D382" s="26"/>
      <c r="E382" s="14">
        <v>40</v>
      </c>
      <c r="F382" s="14">
        <v>1.24</v>
      </c>
      <c r="G382" s="14">
        <v>2.76</v>
      </c>
      <c r="H382" s="14">
        <v>8.76</v>
      </c>
      <c r="I382" s="14">
        <v>64.8</v>
      </c>
      <c r="J382" s="14">
        <v>69</v>
      </c>
    </row>
    <row r="383" spans="1:10" ht="15.75">
      <c r="A383" s="26" t="s">
        <v>65</v>
      </c>
      <c r="B383" s="26"/>
      <c r="C383" s="26"/>
      <c r="D383" s="26"/>
      <c r="E383" s="14">
        <v>150</v>
      </c>
      <c r="F383" s="14">
        <v>1.28</v>
      </c>
      <c r="G383" s="14">
        <v>3.06</v>
      </c>
      <c r="H383" s="14">
        <v>8.73</v>
      </c>
      <c r="I383" s="14">
        <v>67.5</v>
      </c>
      <c r="J383" s="14">
        <v>160</v>
      </c>
    </row>
    <row r="384" spans="1:10" ht="15.75">
      <c r="A384" s="26" t="s">
        <v>129</v>
      </c>
      <c r="B384" s="26"/>
      <c r="C384" s="26"/>
      <c r="D384" s="26"/>
      <c r="E384" s="14">
        <v>110</v>
      </c>
      <c r="F384" s="14">
        <v>21.08</v>
      </c>
      <c r="G384" s="14">
        <v>23.6</v>
      </c>
      <c r="H384" s="14">
        <v>20.89</v>
      </c>
      <c r="I384" s="14">
        <v>379.92</v>
      </c>
      <c r="J384" s="14">
        <v>299</v>
      </c>
    </row>
    <row r="385" spans="1:10" ht="15.75">
      <c r="A385" s="26" t="s">
        <v>28</v>
      </c>
      <c r="B385" s="26"/>
      <c r="C385" s="26"/>
      <c r="D385" s="26"/>
      <c r="E385" s="14">
        <v>60</v>
      </c>
      <c r="F385" s="14">
        <v>7.61</v>
      </c>
      <c r="G385" s="14">
        <v>8.13</v>
      </c>
      <c r="H385" s="14">
        <v>1.55</v>
      </c>
      <c r="I385" s="14">
        <v>148.5</v>
      </c>
      <c r="J385" s="14">
        <v>373</v>
      </c>
    </row>
    <row r="386" spans="1:10" ht="15.75">
      <c r="A386" s="26" t="s">
        <v>29</v>
      </c>
      <c r="B386" s="26"/>
      <c r="C386" s="26"/>
      <c r="D386" s="26"/>
      <c r="E386" s="14">
        <v>15</v>
      </c>
      <c r="F386" s="14">
        <v>1.14</v>
      </c>
      <c r="G386" s="14">
        <v>0.12</v>
      </c>
      <c r="H386" s="14">
        <v>7.38</v>
      </c>
      <c r="I386" s="14">
        <v>35.25</v>
      </c>
      <c r="J386" s="14">
        <v>114</v>
      </c>
    </row>
    <row r="387" spans="1:10" ht="15.75">
      <c r="A387" s="26" t="s">
        <v>30</v>
      </c>
      <c r="B387" s="26"/>
      <c r="C387" s="26"/>
      <c r="D387" s="26"/>
      <c r="E387" s="14">
        <v>15</v>
      </c>
      <c r="F387" s="14">
        <v>0.99</v>
      </c>
      <c r="G387" s="14">
        <v>0.18</v>
      </c>
      <c r="H387" s="14">
        <v>5.01</v>
      </c>
      <c r="I387" s="14">
        <v>26.1</v>
      </c>
      <c r="J387" s="14">
        <v>115</v>
      </c>
    </row>
    <row r="388" spans="1:10" ht="15.75">
      <c r="A388" s="26" t="s">
        <v>67</v>
      </c>
      <c r="B388" s="26"/>
      <c r="C388" s="26"/>
      <c r="D388" s="26"/>
      <c r="E388" s="14">
        <v>180</v>
      </c>
      <c r="F388" s="14">
        <v>1.26</v>
      </c>
      <c r="G388" s="14">
        <v>0</v>
      </c>
      <c r="H388" s="14">
        <v>26.1</v>
      </c>
      <c r="I388" s="14">
        <v>109.8</v>
      </c>
      <c r="J388" s="14">
        <v>516</v>
      </c>
    </row>
    <row r="389" spans="1:10" ht="15.75">
      <c r="A389" s="28" t="s">
        <v>32</v>
      </c>
      <c r="B389" s="29"/>
      <c r="C389" s="29"/>
      <c r="D389" s="30"/>
      <c r="E389" s="7">
        <f>SUM(E382:E388)</f>
        <v>570</v>
      </c>
      <c r="F389" s="7">
        <f>SUM(F382:F388)</f>
        <v>34.599999999999994</v>
      </c>
      <c r="G389" s="7">
        <f>SUM(G382:G388)</f>
        <v>37.85</v>
      </c>
      <c r="H389" s="7">
        <f>SUM(H382:H388)</f>
        <v>78.42</v>
      </c>
      <c r="I389" s="7">
        <f>SUM(I382:I388)</f>
        <v>831.87</v>
      </c>
      <c r="J389" s="14"/>
    </row>
    <row r="390" spans="1:10" ht="15.75">
      <c r="A390" s="22" t="s">
        <v>33</v>
      </c>
      <c r="B390" s="22"/>
      <c r="C390" s="22"/>
      <c r="D390" s="22"/>
      <c r="E390" s="14"/>
      <c r="F390" s="14"/>
      <c r="G390" s="14"/>
      <c r="H390" s="14"/>
      <c r="I390" s="14"/>
      <c r="J390" s="14"/>
    </row>
    <row r="391" spans="1:10" ht="15.75">
      <c r="A391" s="26" t="s">
        <v>130</v>
      </c>
      <c r="B391" s="26"/>
      <c r="C391" s="26"/>
      <c r="D391" s="26"/>
      <c r="E391" s="14">
        <v>50</v>
      </c>
      <c r="F391" s="14">
        <v>4.3</v>
      </c>
      <c r="G391" s="14">
        <v>2.5</v>
      </c>
      <c r="H391" s="14">
        <v>26.4</v>
      </c>
      <c r="I391" s="14">
        <v>145</v>
      </c>
      <c r="J391" s="14">
        <v>577</v>
      </c>
    </row>
    <row r="392" spans="1:10" ht="15.75">
      <c r="A392" s="26" t="s">
        <v>49</v>
      </c>
      <c r="B392" s="26"/>
      <c r="C392" s="26"/>
      <c r="D392" s="26"/>
      <c r="E392" s="14">
        <v>180</v>
      </c>
      <c r="F392" s="14">
        <v>1.35</v>
      </c>
      <c r="G392" s="14">
        <v>1.17</v>
      </c>
      <c r="H392" s="14">
        <v>15.66</v>
      </c>
      <c r="I392" s="14">
        <v>78.3</v>
      </c>
      <c r="J392" s="14">
        <v>507</v>
      </c>
    </row>
    <row r="393" spans="1:10" ht="15.75">
      <c r="A393" s="26"/>
      <c r="B393" s="26"/>
      <c r="C393" s="26"/>
      <c r="D393" s="26"/>
      <c r="E393" s="7">
        <f>E391+E392</f>
        <v>230</v>
      </c>
      <c r="F393" s="7">
        <f>F391+F392</f>
        <v>5.65</v>
      </c>
      <c r="G393" s="7">
        <f>G391+G392</f>
        <v>3.67</v>
      </c>
      <c r="H393" s="7">
        <f>H391+H392</f>
        <v>42.06</v>
      </c>
      <c r="I393" s="7">
        <f>I391+I392</f>
        <v>223.3</v>
      </c>
      <c r="J393" s="14"/>
    </row>
    <row r="394" spans="1:10" ht="15.75">
      <c r="A394" s="32"/>
      <c r="B394" s="33"/>
      <c r="C394" s="33"/>
      <c r="D394" s="34"/>
      <c r="E394" s="7"/>
      <c r="F394" s="7"/>
      <c r="G394" s="7"/>
      <c r="H394" s="7"/>
      <c r="I394" s="7"/>
      <c r="J394" s="14"/>
    </row>
    <row r="395" spans="1:10" ht="15.75">
      <c r="A395" s="31" t="s">
        <v>36</v>
      </c>
      <c r="B395" s="31"/>
      <c r="C395" s="31"/>
      <c r="D395" s="31"/>
      <c r="E395" s="14"/>
      <c r="F395" s="13">
        <f>F393+F389+F380+F378</f>
        <v>52.239999999999995</v>
      </c>
      <c r="G395" s="13">
        <f>G393+G389+G380+G378</f>
        <v>55.88</v>
      </c>
      <c r="H395" s="13">
        <f>H393+H389+H380+H378</f>
        <v>175.89000000000001</v>
      </c>
      <c r="I395" s="7">
        <f>SUM(I388:I394)</f>
        <v>1388.27</v>
      </c>
      <c r="J395" s="14"/>
    </row>
    <row r="396" spans="1:10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ht="15.75">
      <c r="A397" s="25" t="s">
        <v>131</v>
      </c>
      <c r="B397" s="25"/>
      <c r="C397" s="25"/>
      <c r="D397" s="25"/>
      <c r="E397" s="25"/>
      <c r="F397" s="15"/>
      <c r="G397" s="15"/>
      <c r="H397" s="15"/>
      <c r="I397" s="15"/>
      <c r="J397" s="15"/>
    </row>
    <row r="398" spans="1:10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ht="15.75">
      <c r="A399" s="21" t="s">
        <v>19</v>
      </c>
      <c r="B399" s="21"/>
      <c r="C399" s="21"/>
      <c r="D399" s="21"/>
      <c r="E399" s="27" t="s">
        <v>9</v>
      </c>
      <c r="F399" s="21" t="s">
        <v>10</v>
      </c>
      <c r="G399" s="21"/>
      <c r="H399" s="21"/>
      <c r="I399" s="21" t="s">
        <v>11</v>
      </c>
      <c r="J399" s="21" t="s">
        <v>12</v>
      </c>
    </row>
    <row r="400" spans="1:10" ht="31.5">
      <c r="A400" s="21"/>
      <c r="B400" s="21"/>
      <c r="C400" s="21"/>
      <c r="D400" s="21"/>
      <c r="E400" s="27"/>
      <c r="F400" s="14" t="s">
        <v>13</v>
      </c>
      <c r="G400" s="14" t="s">
        <v>14</v>
      </c>
      <c r="H400" s="14" t="s">
        <v>15</v>
      </c>
      <c r="I400" s="21"/>
      <c r="J400" s="21"/>
    </row>
    <row r="401" spans="1:10" ht="15.75">
      <c r="A401" s="22" t="s">
        <v>16</v>
      </c>
      <c r="B401" s="22"/>
      <c r="C401" s="22"/>
      <c r="D401" s="22"/>
      <c r="E401" s="4"/>
      <c r="F401" s="4"/>
      <c r="G401" s="4"/>
      <c r="H401" s="4"/>
      <c r="I401" s="4"/>
      <c r="J401" s="4"/>
    </row>
    <row r="402" spans="1:10" ht="15.75">
      <c r="A402" s="26" t="s">
        <v>90</v>
      </c>
      <c r="B402" s="26"/>
      <c r="C402" s="26"/>
      <c r="D402" s="26"/>
      <c r="E402" s="14">
        <v>180</v>
      </c>
      <c r="F402" s="14">
        <v>4.34</v>
      </c>
      <c r="G402" s="14">
        <v>4.64</v>
      </c>
      <c r="H402" s="14">
        <v>14.87</v>
      </c>
      <c r="I402" s="14">
        <v>131.8</v>
      </c>
      <c r="J402" s="14">
        <v>170</v>
      </c>
    </row>
    <row r="403" spans="1:10" ht="15.75" customHeight="1">
      <c r="A403" s="26" t="s">
        <v>62</v>
      </c>
      <c r="B403" s="26"/>
      <c r="C403" s="26"/>
      <c r="D403" s="26"/>
      <c r="E403" s="14" t="s">
        <v>70</v>
      </c>
      <c r="F403" s="14">
        <v>1.2</v>
      </c>
      <c r="G403" s="14">
        <v>4.2</v>
      </c>
      <c r="H403" s="14">
        <v>20.4</v>
      </c>
      <c r="I403" s="14">
        <v>124</v>
      </c>
      <c r="J403" s="14">
        <v>102</v>
      </c>
    </row>
    <row r="404" spans="1:10" ht="15.75" customHeight="1">
      <c r="A404" s="26" t="s">
        <v>63</v>
      </c>
      <c r="B404" s="26"/>
      <c r="C404" s="26"/>
      <c r="D404" s="26"/>
      <c r="E404" s="14">
        <v>180</v>
      </c>
      <c r="F404" s="14">
        <v>2.7</v>
      </c>
      <c r="G404" s="14">
        <v>2.97</v>
      </c>
      <c r="H404" s="14">
        <v>22.5</v>
      </c>
      <c r="I404" s="14">
        <v>129.6</v>
      </c>
      <c r="J404" s="14">
        <v>508</v>
      </c>
    </row>
    <row r="405" spans="1:10" ht="15.75">
      <c r="A405" s="23" t="s">
        <v>25</v>
      </c>
      <c r="B405" s="23"/>
      <c r="C405" s="23"/>
      <c r="D405" s="23"/>
      <c r="E405" s="7">
        <f>E402+E404+30+5+20</f>
        <v>415</v>
      </c>
      <c r="F405" s="7">
        <f>F402+F403+F404</f>
        <v>8.24</v>
      </c>
      <c r="G405" s="7">
        <f>G402+G403+G404</f>
        <v>11.81</v>
      </c>
      <c r="H405" s="7">
        <f>H402+H403+H404</f>
        <v>57.769999999999996</v>
      </c>
      <c r="I405" s="8">
        <f>I402+I403+I404</f>
        <v>385.4</v>
      </c>
      <c r="J405" s="14"/>
    </row>
    <row r="406" spans="1:10" ht="15.75">
      <c r="A406" s="22" t="s">
        <v>21</v>
      </c>
      <c r="B406" s="22"/>
      <c r="C406" s="22"/>
      <c r="D406" s="22"/>
      <c r="E406" s="4"/>
      <c r="F406" s="4"/>
      <c r="G406" s="4"/>
      <c r="H406" s="4"/>
      <c r="I406" s="4"/>
      <c r="J406" s="4"/>
    </row>
    <row r="407" spans="1:10" ht="15.75">
      <c r="A407" s="26" t="s">
        <v>22</v>
      </c>
      <c r="B407" s="26"/>
      <c r="C407" s="26"/>
      <c r="D407" s="26"/>
      <c r="E407" s="14">
        <v>150</v>
      </c>
      <c r="F407" s="14">
        <v>0.5</v>
      </c>
      <c r="G407" s="14">
        <v>0.1</v>
      </c>
      <c r="H407" s="14">
        <v>10.1</v>
      </c>
      <c r="I407" s="14">
        <v>36.8</v>
      </c>
      <c r="J407" s="14">
        <v>537</v>
      </c>
    </row>
    <row r="408" spans="1:10" ht="15.75">
      <c r="A408" s="22" t="s">
        <v>23</v>
      </c>
      <c r="B408" s="22"/>
      <c r="C408" s="22"/>
      <c r="D408" s="22"/>
      <c r="E408" s="4"/>
      <c r="F408" s="4"/>
      <c r="G408" s="4"/>
      <c r="H408" s="4"/>
      <c r="I408" s="4"/>
      <c r="J408" s="4"/>
    </row>
    <row r="409" spans="1:10" ht="15.75">
      <c r="A409" s="26" t="s">
        <v>132</v>
      </c>
      <c r="B409" s="26"/>
      <c r="C409" s="26"/>
      <c r="D409" s="26"/>
      <c r="E409" s="14">
        <v>40</v>
      </c>
      <c r="F409" s="14">
        <v>0.36</v>
      </c>
      <c r="G409" s="14">
        <v>4.08</v>
      </c>
      <c r="H409" s="14">
        <v>2.88</v>
      </c>
      <c r="I409" s="14">
        <v>49.3</v>
      </c>
      <c r="J409" s="14">
        <v>21</v>
      </c>
    </row>
    <row r="410" spans="1:10" ht="15.75">
      <c r="A410" s="26" t="s">
        <v>133</v>
      </c>
      <c r="B410" s="26"/>
      <c r="C410" s="26"/>
      <c r="D410" s="26"/>
      <c r="E410" s="14">
        <v>150</v>
      </c>
      <c r="F410" s="14">
        <v>1.38</v>
      </c>
      <c r="G410" s="14">
        <v>2.27</v>
      </c>
      <c r="H410" s="14">
        <v>9.08</v>
      </c>
      <c r="I410" s="14">
        <v>64.8</v>
      </c>
      <c r="J410" s="14">
        <v>149</v>
      </c>
    </row>
    <row r="411" spans="1:10" ht="15.75">
      <c r="A411" s="26" t="s">
        <v>112</v>
      </c>
      <c r="B411" s="26"/>
      <c r="C411" s="26"/>
      <c r="D411" s="26"/>
      <c r="E411" s="14">
        <v>160</v>
      </c>
      <c r="F411" s="14">
        <v>1.24</v>
      </c>
      <c r="G411" s="14">
        <v>3.5</v>
      </c>
      <c r="H411" s="14">
        <v>5.53</v>
      </c>
      <c r="I411" s="14">
        <v>281.6</v>
      </c>
      <c r="J411" s="14">
        <v>375</v>
      </c>
    </row>
    <row r="412" spans="1:10" ht="15.75">
      <c r="A412" s="26" t="s">
        <v>29</v>
      </c>
      <c r="B412" s="26"/>
      <c r="C412" s="26"/>
      <c r="D412" s="26"/>
      <c r="E412" s="14">
        <v>15</v>
      </c>
      <c r="F412" s="14">
        <v>1.14</v>
      </c>
      <c r="G412" s="14">
        <v>0.12</v>
      </c>
      <c r="H412" s="14">
        <v>7.38</v>
      </c>
      <c r="I412" s="14">
        <v>35.25</v>
      </c>
      <c r="J412" s="14">
        <v>114</v>
      </c>
    </row>
    <row r="413" spans="1:10" ht="15.75">
      <c r="A413" s="26" t="s">
        <v>30</v>
      </c>
      <c r="B413" s="26"/>
      <c r="C413" s="26"/>
      <c r="D413" s="26"/>
      <c r="E413" s="14">
        <v>15</v>
      </c>
      <c r="F413" s="14">
        <v>0.99</v>
      </c>
      <c r="G413" s="14">
        <v>0.18</v>
      </c>
      <c r="H413" s="14">
        <v>5.01</v>
      </c>
      <c r="I413" s="14">
        <v>26.1</v>
      </c>
      <c r="J413" s="14">
        <v>115</v>
      </c>
    </row>
    <row r="414" spans="1:10" ht="15.75">
      <c r="A414" s="26" t="s">
        <v>58</v>
      </c>
      <c r="B414" s="26"/>
      <c r="C414" s="26"/>
      <c r="D414" s="26"/>
      <c r="E414" s="14">
        <v>180</v>
      </c>
      <c r="F414" s="14">
        <v>0.45</v>
      </c>
      <c r="G414" s="14">
        <v>0</v>
      </c>
      <c r="H414" s="14">
        <v>20.25</v>
      </c>
      <c r="I414" s="14">
        <v>82.5</v>
      </c>
      <c r="J414" s="14">
        <v>527</v>
      </c>
    </row>
    <row r="415" spans="1:10" ht="15.75">
      <c r="A415" s="28" t="s">
        <v>32</v>
      </c>
      <c r="B415" s="29"/>
      <c r="C415" s="29"/>
      <c r="D415" s="30"/>
      <c r="E415" s="7">
        <f>SUM(E409:E414)</f>
        <v>560</v>
      </c>
      <c r="F415" s="7">
        <f>SUM(F409:F414)</f>
        <v>5.56</v>
      </c>
      <c r="G415" s="16">
        <f>SUM(G409:G414)</f>
        <v>10.149999999999999</v>
      </c>
      <c r="H415" s="7">
        <f>SUM(H409:H414)</f>
        <v>50.13</v>
      </c>
      <c r="I415" s="7">
        <f>SUM(I409:I414)</f>
        <v>539.5500000000001</v>
      </c>
      <c r="J415" s="14"/>
    </row>
    <row r="416" spans="1:10" ht="15.75">
      <c r="A416" s="22" t="s">
        <v>33</v>
      </c>
      <c r="B416" s="22"/>
      <c r="C416" s="22"/>
      <c r="D416" s="22"/>
      <c r="E416" s="14"/>
      <c r="F416" s="14"/>
      <c r="G416" s="14"/>
      <c r="H416" s="14"/>
      <c r="I416" s="14"/>
      <c r="J416" s="14"/>
    </row>
    <row r="417" spans="1:10" ht="31.5">
      <c r="A417" s="26" t="s">
        <v>47</v>
      </c>
      <c r="B417" s="26"/>
      <c r="C417" s="26"/>
      <c r="D417" s="26"/>
      <c r="E417" s="14">
        <v>50</v>
      </c>
      <c r="F417" s="14">
        <v>2.56</v>
      </c>
      <c r="G417" s="14">
        <v>3.28</v>
      </c>
      <c r="H417" s="14">
        <v>37.93</v>
      </c>
      <c r="I417" s="14">
        <v>191.75</v>
      </c>
      <c r="J417" s="14" t="s">
        <v>34</v>
      </c>
    </row>
    <row r="418" spans="1:10" ht="15.75">
      <c r="A418" s="26" t="s">
        <v>49</v>
      </c>
      <c r="B418" s="26"/>
      <c r="C418" s="26"/>
      <c r="D418" s="26"/>
      <c r="E418" s="14">
        <v>180</v>
      </c>
      <c r="F418" s="14">
        <v>1.35</v>
      </c>
      <c r="G418" s="14">
        <v>1.17</v>
      </c>
      <c r="H418" s="14">
        <v>15.66</v>
      </c>
      <c r="I418" s="14">
        <v>78.3</v>
      </c>
      <c r="J418" s="14">
        <v>507</v>
      </c>
    </row>
    <row r="419" spans="1:10" ht="15.75">
      <c r="A419" s="26"/>
      <c r="B419" s="26"/>
      <c r="C419" s="26"/>
      <c r="D419" s="26"/>
      <c r="E419" s="7">
        <f>E417+E418</f>
        <v>230</v>
      </c>
      <c r="F419" s="7">
        <f>F417+F418</f>
        <v>3.91</v>
      </c>
      <c r="G419" s="7">
        <f>G417+G418</f>
        <v>4.449999999999999</v>
      </c>
      <c r="H419" s="7">
        <f>H417+H418</f>
        <v>53.59</v>
      </c>
      <c r="I419" s="7">
        <f>I417+I418</f>
        <v>270.05</v>
      </c>
      <c r="J419" s="14"/>
    </row>
    <row r="420" spans="1:10" ht="15.75">
      <c r="A420" s="32"/>
      <c r="B420" s="33"/>
      <c r="C420" s="33"/>
      <c r="D420" s="34"/>
      <c r="E420" s="7"/>
      <c r="F420" s="7"/>
      <c r="G420" s="7"/>
      <c r="H420" s="7"/>
      <c r="I420" s="7"/>
      <c r="J420" s="14"/>
    </row>
    <row r="421" spans="1:10" ht="15.75">
      <c r="A421" s="31" t="s">
        <v>36</v>
      </c>
      <c r="B421" s="31"/>
      <c r="C421" s="31"/>
      <c r="D421" s="31"/>
      <c r="E421" s="14"/>
      <c r="F421" s="13">
        <f>F419+F415+F407+F405</f>
        <v>18.21</v>
      </c>
      <c r="G421" s="13">
        <f>G419+G415+G407+G405</f>
        <v>26.509999999999998</v>
      </c>
      <c r="H421" s="13">
        <f>H419+H415+H407+H405</f>
        <v>171.58999999999997</v>
      </c>
      <c r="I421" s="6">
        <f>I419+I415+I407+I405</f>
        <v>1231.8000000000002</v>
      </c>
      <c r="J421" s="14"/>
    </row>
    <row r="422" spans="1:10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5.75">
      <c r="A423" s="25" t="s">
        <v>134</v>
      </c>
      <c r="B423" s="25"/>
      <c r="C423" s="25"/>
      <c r="D423" s="25"/>
      <c r="E423" s="25"/>
      <c r="F423" s="15"/>
      <c r="G423" s="15"/>
      <c r="H423" s="15"/>
      <c r="I423" s="15"/>
      <c r="J423" s="15"/>
    </row>
    <row r="424" spans="1:10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ht="15.75">
      <c r="A425" s="21" t="s">
        <v>19</v>
      </c>
      <c r="B425" s="21"/>
      <c r="C425" s="21"/>
      <c r="D425" s="21"/>
      <c r="E425" s="27" t="s">
        <v>9</v>
      </c>
      <c r="F425" s="21" t="s">
        <v>10</v>
      </c>
      <c r="G425" s="21"/>
      <c r="H425" s="21"/>
      <c r="I425" s="21" t="s">
        <v>11</v>
      </c>
      <c r="J425" s="21" t="s">
        <v>12</v>
      </c>
    </row>
    <row r="426" spans="1:10" ht="31.5">
      <c r="A426" s="21"/>
      <c r="B426" s="21"/>
      <c r="C426" s="21"/>
      <c r="D426" s="21"/>
      <c r="E426" s="27"/>
      <c r="F426" s="14" t="s">
        <v>13</v>
      </c>
      <c r="G426" s="14" t="s">
        <v>14</v>
      </c>
      <c r="H426" s="14" t="s">
        <v>15</v>
      </c>
      <c r="I426" s="21"/>
      <c r="J426" s="21"/>
    </row>
    <row r="427" spans="1:10" ht="15.75">
      <c r="A427" s="22" t="s">
        <v>16</v>
      </c>
      <c r="B427" s="22"/>
      <c r="C427" s="22"/>
      <c r="D427" s="22"/>
      <c r="E427" s="4"/>
      <c r="F427" s="4"/>
      <c r="G427" s="4"/>
      <c r="H427" s="4"/>
      <c r="I427" s="4"/>
      <c r="J427" s="4"/>
    </row>
    <row r="428" spans="1:10" ht="15.75">
      <c r="A428" s="26" t="s">
        <v>78</v>
      </c>
      <c r="B428" s="26"/>
      <c r="C428" s="26"/>
      <c r="D428" s="26"/>
      <c r="E428" s="14">
        <v>180</v>
      </c>
      <c r="F428" s="14">
        <v>7.02</v>
      </c>
      <c r="G428" s="14">
        <v>8.52</v>
      </c>
      <c r="H428" s="14">
        <v>32.22</v>
      </c>
      <c r="I428" s="14">
        <v>255.24</v>
      </c>
      <c r="J428" s="14">
        <v>273</v>
      </c>
    </row>
    <row r="429" spans="1:10" ht="15.75" customHeight="1">
      <c r="A429" s="26" t="s">
        <v>17</v>
      </c>
      <c r="B429" s="26"/>
      <c r="C429" s="26"/>
      <c r="D429" s="26"/>
      <c r="E429" s="14" t="s">
        <v>20</v>
      </c>
      <c r="F429" s="14">
        <v>1.53</v>
      </c>
      <c r="G429" s="14">
        <v>4.71</v>
      </c>
      <c r="H429" s="14">
        <v>10.32</v>
      </c>
      <c r="I429" s="14">
        <v>89.8</v>
      </c>
      <c r="J429" s="14">
        <v>99</v>
      </c>
    </row>
    <row r="430" spans="1:10" ht="15.75" customHeight="1">
      <c r="A430" s="26" t="s">
        <v>18</v>
      </c>
      <c r="B430" s="26"/>
      <c r="C430" s="26"/>
      <c r="D430" s="26"/>
      <c r="E430" s="14">
        <v>180</v>
      </c>
      <c r="F430" s="14">
        <v>0.09</v>
      </c>
      <c r="G430" s="14">
        <v>0</v>
      </c>
      <c r="H430" s="14">
        <v>9</v>
      </c>
      <c r="I430" s="14">
        <v>54</v>
      </c>
      <c r="J430" s="14">
        <v>503</v>
      </c>
    </row>
    <row r="431" spans="1:10" ht="15.75">
      <c r="A431" s="23" t="s">
        <v>25</v>
      </c>
      <c r="B431" s="23"/>
      <c r="C431" s="23"/>
      <c r="D431" s="23"/>
      <c r="E431" s="7">
        <f>E428+E430+30+5+20</f>
        <v>415</v>
      </c>
      <c r="F431" s="7">
        <f>F428+F429+F430</f>
        <v>8.639999999999999</v>
      </c>
      <c r="G431" s="7">
        <f>G428+G429+G430</f>
        <v>13.23</v>
      </c>
      <c r="H431" s="7">
        <f>H428+H429+H430</f>
        <v>51.54</v>
      </c>
      <c r="I431" s="8">
        <f>I428+I429+I430</f>
        <v>399.04</v>
      </c>
      <c r="J431" s="14"/>
    </row>
    <row r="432" spans="1:10" ht="15.75">
      <c r="A432" s="22" t="s">
        <v>21</v>
      </c>
      <c r="B432" s="22"/>
      <c r="C432" s="22"/>
      <c r="D432" s="22"/>
      <c r="E432" s="4"/>
      <c r="F432" s="4"/>
      <c r="G432" s="4"/>
      <c r="H432" s="4"/>
      <c r="I432" s="4"/>
      <c r="J432" s="4"/>
    </row>
    <row r="433" spans="1:10" ht="15.75">
      <c r="A433" s="26" t="s">
        <v>22</v>
      </c>
      <c r="B433" s="26"/>
      <c r="C433" s="26"/>
      <c r="D433" s="26"/>
      <c r="E433" s="14">
        <v>150</v>
      </c>
      <c r="F433" s="14">
        <v>0.5</v>
      </c>
      <c r="G433" s="14">
        <v>0.1</v>
      </c>
      <c r="H433" s="14">
        <v>10.1</v>
      </c>
      <c r="I433" s="14">
        <v>36.8</v>
      </c>
      <c r="J433" s="14">
        <v>537</v>
      </c>
    </row>
    <row r="434" spans="1:10" ht="15.75">
      <c r="A434" s="22" t="s">
        <v>23</v>
      </c>
      <c r="B434" s="22"/>
      <c r="C434" s="22"/>
      <c r="D434" s="22"/>
      <c r="E434" s="4"/>
      <c r="F434" s="4"/>
      <c r="G434" s="4"/>
      <c r="H434" s="4"/>
      <c r="I434" s="4"/>
      <c r="J434" s="4"/>
    </row>
    <row r="435" spans="1:10" ht="15.75">
      <c r="A435" s="26" t="s">
        <v>46</v>
      </c>
      <c r="B435" s="26"/>
      <c r="C435" s="26"/>
      <c r="D435" s="26"/>
      <c r="E435" s="14">
        <v>40</v>
      </c>
      <c r="F435" s="14">
        <v>0.64</v>
      </c>
      <c r="G435" s="14">
        <v>4.04</v>
      </c>
      <c r="H435" s="14">
        <v>3.84</v>
      </c>
      <c r="I435" s="14">
        <v>54.4</v>
      </c>
      <c r="J435" s="14">
        <v>2</v>
      </c>
    </row>
    <row r="436" spans="1:10" ht="15.75">
      <c r="A436" s="26" t="s">
        <v>135</v>
      </c>
      <c r="B436" s="26"/>
      <c r="C436" s="26"/>
      <c r="D436" s="26"/>
      <c r="E436" s="14">
        <v>150</v>
      </c>
      <c r="F436" s="14">
        <v>1.25</v>
      </c>
      <c r="G436" s="14">
        <v>3.12</v>
      </c>
      <c r="H436" s="14">
        <v>7.68</v>
      </c>
      <c r="I436" s="14">
        <v>63.75</v>
      </c>
      <c r="J436" s="14">
        <v>137</v>
      </c>
    </row>
    <row r="437" spans="1:10" ht="15.75">
      <c r="A437" s="26" t="s">
        <v>55</v>
      </c>
      <c r="B437" s="26"/>
      <c r="C437" s="26"/>
      <c r="D437" s="26"/>
      <c r="E437" s="14">
        <v>110</v>
      </c>
      <c r="F437" s="14">
        <v>6.21</v>
      </c>
      <c r="G437" s="14">
        <v>5.75</v>
      </c>
      <c r="H437" s="14">
        <v>27.2</v>
      </c>
      <c r="I437" s="14">
        <v>185.57</v>
      </c>
      <c r="J437" s="14">
        <v>243</v>
      </c>
    </row>
    <row r="438" spans="1:10" ht="15.75">
      <c r="A438" s="26" t="s">
        <v>81</v>
      </c>
      <c r="B438" s="26"/>
      <c r="C438" s="26"/>
      <c r="D438" s="26"/>
      <c r="E438" s="14">
        <v>60</v>
      </c>
      <c r="F438" s="14">
        <v>5.7</v>
      </c>
      <c r="G438" s="14">
        <v>9.18</v>
      </c>
      <c r="H438" s="14">
        <v>6.84</v>
      </c>
      <c r="I438" s="14">
        <v>132.6</v>
      </c>
      <c r="J438" s="14">
        <v>395</v>
      </c>
    </row>
    <row r="439" spans="1:10" ht="15.75">
      <c r="A439" s="26" t="s">
        <v>29</v>
      </c>
      <c r="B439" s="26"/>
      <c r="C439" s="26"/>
      <c r="D439" s="26"/>
      <c r="E439" s="14">
        <v>15</v>
      </c>
      <c r="F439" s="14">
        <v>1.14</v>
      </c>
      <c r="G439" s="14">
        <v>0.12</v>
      </c>
      <c r="H439" s="14">
        <v>7.38</v>
      </c>
      <c r="I439" s="14">
        <v>35.25</v>
      </c>
      <c r="J439" s="14">
        <v>114</v>
      </c>
    </row>
    <row r="440" spans="1:10" ht="15.75">
      <c r="A440" s="26" t="s">
        <v>30</v>
      </c>
      <c r="B440" s="26"/>
      <c r="C440" s="26"/>
      <c r="D440" s="26"/>
      <c r="E440" s="14">
        <v>15</v>
      </c>
      <c r="F440" s="14">
        <v>0.99</v>
      </c>
      <c r="G440" s="14">
        <v>0.18</v>
      </c>
      <c r="H440" s="14">
        <v>5.01</v>
      </c>
      <c r="I440" s="14">
        <v>26.1</v>
      </c>
      <c r="J440" s="14">
        <v>115</v>
      </c>
    </row>
    <row r="441" spans="1:10" ht="15.75">
      <c r="A441" s="26" t="s">
        <v>31</v>
      </c>
      <c r="B441" s="26"/>
      <c r="C441" s="26"/>
      <c r="D441" s="26"/>
      <c r="E441" s="14">
        <v>180</v>
      </c>
      <c r="F441" s="14">
        <v>0.45</v>
      </c>
      <c r="G441" s="14">
        <v>0.18</v>
      </c>
      <c r="H441" s="14">
        <v>20.79</v>
      </c>
      <c r="I441" s="14">
        <v>86.4</v>
      </c>
      <c r="J441" s="14">
        <v>526</v>
      </c>
    </row>
    <row r="442" spans="1:10" ht="15.75">
      <c r="A442" s="28" t="s">
        <v>32</v>
      </c>
      <c r="B442" s="29"/>
      <c r="C442" s="29"/>
      <c r="D442" s="30"/>
      <c r="E442" s="7">
        <f>SUM(E436:E441)</f>
        <v>530</v>
      </c>
      <c r="F442" s="7">
        <f>SUM(F435:F441)</f>
        <v>16.380000000000003</v>
      </c>
      <c r="G442" s="7">
        <f>SUM(G435:G441)</f>
        <v>22.57</v>
      </c>
      <c r="H442" s="7">
        <f>SUM(H435:H441)</f>
        <v>78.74000000000001</v>
      </c>
      <c r="I442" s="7">
        <f>SUM(I435:I441)</f>
        <v>584.07</v>
      </c>
      <c r="J442" s="14"/>
    </row>
    <row r="443" spans="1:10" ht="15.75">
      <c r="A443" s="22" t="s">
        <v>33</v>
      </c>
      <c r="B443" s="22"/>
      <c r="C443" s="22"/>
      <c r="D443" s="22"/>
      <c r="E443" s="14"/>
      <c r="F443" s="14"/>
      <c r="G443" s="14"/>
      <c r="H443" s="14"/>
      <c r="I443" s="14"/>
      <c r="J443" s="14"/>
    </row>
    <row r="444" spans="1:10" ht="15.75">
      <c r="A444" s="26" t="s">
        <v>104</v>
      </c>
      <c r="B444" s="26"/>
      <c r="C444" s="26"/>
      <c r="D444" s="26"/>
      <c r="E444" s="14">
        <v>60</v>
      </c>
      <c r="F444" s="14">
        <v>4.5</v>
      </c>
      <c r="G444" s="14">
        <v>7.8</v>
      </c>
      <c r="H444" s="14">
        <v>36.2</v>
      </c>
      <c r="I444" s="14">
        <v>233</v>
      </c>
      <c r="J444" s="14">
        <v>583</v>
      </c>
    </row>
    <row r="445" spans="1:10" ht="15.75">
      <c r="A445" s="26" t="s">
        <v>82</v>
      </c>
      <c r="B445" s="26"/>
      <c r="C445" s="26"/>
      <c r="D445" s="26"/>
      <c r="E445" s="14">
        <v>180</v>
      </c>
      <c r="F445" s="14">
        <v>5.22</v>
      </c>
      <c r="G445" s="14">
        <v>4.5</v>
      </c>
      <c r="H445" s="14">
        <v>7.2</v>
      </c>
      <c r="I445" s="14">
        <v>120</v>
      </c>
      <c r="J445" s="14">
        <v>535</v>
      </c>
    </row>
    <row r="446" spans="1:10" ht="15.75">
      <c r="A446" s="26"/>
      <c r="B446" s="26"/>
      <c r="C446" s="26"/>
      <c r="D446" s="26"/>
      <c r="E446" s="7">
        <f>E444+E445</f>
        <v>240</v>
      </c>
      <c r="F446" s="7">
        <f>F444+F445</f>
        <v>9.719999999999999</v>
      </c>
      <c r="G446" s="7">
        <f>G444+G445</f>
        <v>12.3</v>
      </c>
      <c r="H446" s="7">
        <f>H444+H445</f>
        <v>43.400000000000006</v>
      </c>
      <c r="I446" s="7">
        <f>I444+I445</f>
        <v>353</v>
      </c>
      <c r="J446" s="14"/>
    </row>
    <row r="447" spans="1:10" ht="15.75">
      <c r="A447" s="32"/>
      <c r="B447" s="33"/>
      <c r="C447" s="33"/>
      <c r="D447" s="34"/>
      <c r="E447" s="7"/>
      <c r="F447" s="7"/>
      <c r="G447" s="7"/>
      <c r="H447" s="7"/>
      <c r="I447" s="7"/>
      <c r="J447" s="14"/>
    </row>
    <row r="448" spans="1:10" ht="15.75">
      <c r="A448" s="31" t="s">
        <v>36</v>
      </c>
      <c r="B448" s="31"/>
      <c r="C448" s="31"/>
      <c r="D448" s="31"/>
      <c r="E448" s="14"/>
      <c r="F448" s="13">
        <f>F446+F442+F433+F431</f>
        <v>35.24</v>
      </c>
      <c r="G448" s="13">
        <f>G446+G442+G433+G431</f>
        <v>48.2</v>
      </c>
      <c r="H448" s="13">
        <f>H446+H442+H433+H431</f>
        <v>183.78</v>
      </c>
      <c r="I448" s="6">
        <f>I446+I442+I433+I431</f>
        <v>1372.91</v>
      </c>
      <c r="J448" s="14"/>
    </row>
    <row r="449" spans="1:10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5.75">
      <c r="A450" s="25" t="s">
        <v>136</v>
      </c>
      <c r="B450" s="25"/>
      <c r="C450" s="25"/>
      <c r="D450" s="25"/>
      <c r="E450" s="25"/>
      <c r="F450" s="15"/>
      <c r="G450" s="15"/>
      <c r="H450" s="15"/>
      <c r="I450" s="15"/>
      <c r="J450" s="15"/>
    </row>
    <row r="451" spans="1:10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5.75">
      <c r="A452" s="21" t="s">
        <v>19</v>
      </c>
      <c r="B452" s="21"/>
      <c r="C452" s="21"/>
      <c r="D452" s="21"/>
      <c r="E452" s="27" t="s">
        <v>9</v>
      </c>
      <c r="F452" s="21" t="s">
        <v>10</v>
      </c>
      <c r="G452" s="21"/>
      <c r="H452" s="21"/>
      <c r="I452" s="21" t="s">
        <v>11</v>
      </c>
      <c r="J452" s="21" t="s">
        <v>12</v>
      </c>
    </row>
    <row r="453" spans="1:10" ht="31.5">
      <c r="A453" s="21"/>
      <c r="B453" s="21"/>
      <c r="C453" s="21"/>
      <c r="D453" s="21"/>
      <c r="E453" s="27"/>
      <c r="F453" s="14" t="s">
        <v>13</v>
      </c>
      <c r="G453" s="14" t="s">
        <v>14</v>
      </c>
      <c r="H453" s="14" t="s">
        <v>15</v>
      </c>
      <c r="I453" s="21"/>
      <c r="J453" s="21"/>
    </row>
    <row r="454" spans="1:10" ht="15.75">
      <c r="A454" s="22" t="s">
        <v>16</v>
      </c>
      <c r="B454" s="22"/>
      <c r="C454" s="22"/>
      <c r="D454" s="22"/>
      <c r="E454" s="4"/>
      <c r="F454" s="4"/>
      <c r="G454" s="4"/>
      <c r="H454" s="4"/>
      <c r="I454" s="4"/>
      <c r="J454" s="4"/>
    </row>
    <row r="455" spans="1:10" ht="15.75">
      <c r="A455" s="26" t="s">
        <v>61</v>
      </c>
      <c r="B455" s="26"/>
      <c r="C455" s="26"/>
      <c r="D455" s="26"/>
      <c r="E455" s="14">
        <v>180</v>
      </c>
      <c r="F455" s="14">
        <v>6.44</v>
      </c>
      <c r="G455" s="14">
        <v>8.46</v>
      </c>
      <c r="H455" s="14">
        <v>25.92</v>
      </c>
      <c r="I455" s="14">
        <v>205.56</v>
      </c>
      <c r="J455" s="14">
        <v>272</v>
      </c>
    </row>
    <row r="456" spans="1:10" ht="15.75">
      <c r="A456" s="26" t="s">
        <v>39</v>
      </c>
      <c r="B456" s="26"/>
      <c r="C456" s="26"/>
      <c r="D456" s="26"/>
      <c r="E456" s="14" t="s">
        <v>40</v>
      </c>
      <c r="F456" s="14">
        <v>3.58</v>
      </c>
      <c r="G456" s="14">
        <v>6.8</v>
      </c>
      <c r="H456" s="14">
        <v>10.32</v>
      </c>
      <c r="I456" s="14">
        <v>117.24</v>
      </c>
      <c r="J456" s="14">
        <v>96</v>
      </c>
    </row>
    <row r="457" spans="1:10" ht="15.75">
      <c r="A457" s="26" t="s">
        <v>41</v>
      </c>
      <c r="B457" s="26"/>
      <c r="C457" s="26"/>
      <c r="D457" s="26"/>
      <c r="E457" s="14">
        <v>180</v>
      </c>
      <c r="F457" s="14">
        <v>2.88</v>
      </c>
      <c r="G457" s="14">
        <v>2.43</v>
      </c>
      <c r="H457" s="14">
        <v>14.31</v>
      </c>
      <c r="I457" s="14">
        <v>71.1</v>
      </c>
      <c r="J457" s="14">
        <v>514</v>
      </c>
    </row>
    <row r="458" spans="1:10" ht="15.75">
      <c r="A458" s="23" t="s">
        <v>25</v>
      </c>
      <c r="B458" s="23"/>
      <c r="C458" s="23"/>
      <c r="D458" s="23"/>
      <c r="E458" s="7">
        <f>E455+E457+30+5+10</f>
        <v>405</v>
      </c>
      <c r="F458" s="7">
        <f>F455+F456+F457</f>
        <v>12.899999999999999</v>
      </c>
      <c r="G458" s="7">
        <f>G455+G456+G457</f>
        <v>17.69</v>
      </c>
      <c r="H458" s="7">
        <f>H455+H456+H457</f>
        <v>50.550000000000004</v>
      </c>
      <c r="I458" s="8">
        <f>I455+I456+I457</f>
        <v>393.9</v>
      </c>
      <c r="J458" s="14"/>
    </row>
    <row r="459" spans="1:10" ht="15.75">
      <c r="A459" s="22" t="s">
        <v>21</v>
      </c>
      <c r="B459" s="22"/>
      <c r="C459" s="22"/>
      <c r="D459" s="22"/>
      <c r="E459" s="4"/>
      <c r="F459" s="4"/>
      <c r="G459" s="4"/>
      <c r="H459" s="4"/>
      <c r="I459" s="4"/>
      <c r="J459" s="4"/>
    </row>
    <row r="460" spans="1:10" ht="15.75">
      <c r="A460" s="26" t="s">
        <v>42</v>
      </c>
      <c r="B460" s="26"/>
      <c r="C460" s="26"/>
      <c r="D460" s="26"/>
      <c r="E460" s="14">
        <v>100</v>
      </c>
      <c r="F460" s="14">
        <v>0.4</v>
      </c>
      <c r="G460" s="14">
        <v>0.4</v>
      </c>
      <c r="H460" s="14">
        <v>13.7</v>
      </c>
      <c r="I460" s="14">
        <v>63.33</v>
      </c>
      <c r="J460" s="14">
        <v>118</v>
      </c>
    </row>
    <row r="461" spans="1:10" ht="15.75">
      <c r="A461" s="22" t="s">
        <v>23</v>
      </c>
      <c r="B461" s="22"/>
      <c r="C461" s="22"/>
      <c r="D461" s="22"/>
      <c r="E461" s="4"/>
      <c r="F461" s="4"/>
      <c r="G461" s="4"/>
      <c r="H461" s="4"/>
      <c r="I461" s="4"/>
      <c r="J461" s="4"/>
    </row>
    <row r="462" spans="1:10" ht="15.75">
      <c r="A462" s="26" t="s">
        <v>137</v>
      </c>
      <c r="B462" s="26"/>
      <c r="C462" s="26"/>
      <c r="D462" s="26"/>
      <c r="E462" s="14">
        <v>40</v>
      </c>
      <c r="F462" s="14">
        <v>0.6</v>
      </c>
      <c r="G462" s="14">
        <v>0.22</v>
      </c>
      <c r="H462" s="14">
        <v>0.33</v>
      </c>
      <c r="I462" s="14">
        <v>3.56</v>
      </c>
      <c r="J462" s="14">
        <v>51</v>
      </c>
    </row>
    <row r="463" spans="1:10" ht="15.75">
      <c r="A463" s="26" t="s">
        <v>43</v>
      </c>
      <c r="B463" s="26"/>
      <c r="C463" s="26"/>
      <c r="D463" s="26"/>
      <c r="E463" s="14">
        <v>150</v>
      </c>
      <c r="F463" s="14">
        <v>3.9</v>
      </c>
      <c r="G463" s="14">
        <v>1.49</v>
      </c>
      <c r="H463" s="14">
        <v>8.63</v>
      </c>
      <c r="I463" s="14">
        <v>84.6</v>
      </c>
      <c r="J463" s="14">
        <v>158</v>
      </c>
    </row>
    <row r="464" spans="1:10" ht="15.75">
      <c r="A464" s="26" t="s">
        <v>86</v>
      </c>
      <c r="B464" s="26"/>
      <c r="C464" s="26"/>
      <c r="D464" s="26"/>
      <c r="E464" s="14">
        <v>110</v>
      </c>
      <c r="F464" s="14">
        <v>2.56</v>
      </c>
      <c r="G464" s="14">
        <v>4.46</v>
      </c>
      <c r="H464" s="14">
        <v>24.79</v>
      </c>
      <c r="I464" s="14">
        <v>150.4</v>
      </c>
      <c r="J464" s="14">
        <v>419</v>
      </c>
    </row>
    <row r="465" spans="1:10" ht="15.75">
      <c r="A465" s="26" t="s">
        <v>138</v>
      </c>
      <c r="B465" s="26"/>
      <c r="C465" s="26"/>
      <c r="D465" s="26"/>
      <c r="E465" s="14">
        <v>60</v>
      </c>
      <c r="F465" s="14">
        <v>52.2</v>
      </c>
      <c r="G465" s="14">
        <v>3.18</v>
      </c>
      <c r="H465" s="14">
        <v>4.32</v>
      </c>
      <c r="I465" s="14">
        <v>81.9</v>
      </c>
      <c r="J465" s="14">
        <v>355</v>
      </c>
    </row>
    <row r="466" spans="1:10" ht="15.75">
      <c r="A466" s="35" t="s">
        <v>74</v>
      </c>
      <c r="B466" s="36"/>
      <c r="C466" s="36"/>
      <c r="D466" s="37"/>
      <c r="E466" s="14">
        <v>30</v>
      </c>
      <c r="F466" s="14">
        <v>0.71</v>
      </c>
      <c r="G466" s="14">
        <v>2.4</v>
      </c>
      <c r="H466" s="14">
        <v>2.6</v>
      </c>
      <c r="I466" s="14">
        <v>34.83</v>
      </c>
      <c r="J466" s="14">
        <v>448</v>
      </c>
    </row>
    <row r="467" spans="1:10" ht="15.75">
      <c r="A467" s="26" t="s">
        <v>29</v>
      </c>
      <c r="B467" s="26"/>
      <c r="C467" s="26"/>
      <c r="D467" s="26"/>
      <c r="E467" s="14">
        <v>15</v>
      </c>
      <c r="F467" s="14">
        <v>1.14</v>
      </c>
      <c r="G467" s="14">
        <v>0.12</v>
      </c>
      <c r="H467" s="14">
        <v>7.38</v>
      </c>
      <c r="I467" s="14">
        <v>35.25</v>
      </c>
      <c r="J467" s="14">
        <v>114</v>
      </c>
    </row>
    <row r="468" spans="1:10" ht="15.75">
      <c r="A468" s="26" t="s">
        <v>30</v>
      </c>
      <c r="B468" s="26"/>
      <c r="C468" s="26"/>
      <c r="D468" s="26"/>
      <c r="E468" s="14">
        <v>15</v>
      </c>
      <c r="F468" s="14">
        <v>0.99</v>
      </c>
      <c r="G468" s="14">
        <v>0.18</v>
      </c>
      <c r="H468" s="14">
        <v>5.01</v>
      </c>
      <c r="I468" s="14">
        <v>26.1</v>
      </c>
      <c r="J468" s="14">
        <v>115</v>
      </c>
    </row>
    <row r="469" spans="1:10" ht="15.75">
      <c r="A469" s="26" t="s">
        <v>52</v>
      </c>
      <c r="B469" s="26"/>
      <c r="C469" s="26"/>
      <c r="D469" s="26"/>
      <c r="E469" s="14">
        <v>180</v>
      </c>
      <c r="F469" s="14">
        <v>0.18</v>
      </c>
      <c r="G469" s="14">
        <v>0.09</v>
      </c>
      <c r="H469" s="14">
        <v>19.35</v>
      </c>
      <c r="I469" s="14">
        <v>78.3</v>
      </c>
      <c r="J469" s="14">
        <v>518</v>
      </c>
    </row>
    <row r="470" spans="1:10" ht="15.75">
      <c r="A470" s="28" t="s">
        <v>32</v>
      </c>
      <c r="B470" s="29"/>
      <c r="C470" s="29"/>
      <c r="D470" s="30"/>
      <c r="E470" s="7">
        <f>SUM(E462:E469)</f>
        <v>600</v>
      </c>
      <c r="F470" s="7">
        <f>SUM(F462:F469)</f>
        <v>62.28000000000001</v>
      </c>
      <c r="G470" s="7">
        <f>SUM(G462:G469)</f>
        <v>12.139999999999999</v>
      </c>
      <c r="H470" s="7">
        <f>SUM(H462:H469)</f>
        <v>72.41</v>
      </c>
      <c r="I470" s="7">
        <f>SUM(I462:I469)</f>
        <v>494.94000000000005</v>
      </c>
      <c r="J470" s="14"/>
    </row>
    <row r="471" spans="1:10" ht="15.75">
      <c r="A471" s="22" t="s">
        <v>33</v>
      </c>
      <c r="B471" s="22"/>
      <c r="C471" s="22"/>
      <c r="D471" s="22"/>
      <c r="E471" s="14"/>
      <c r="F471" s="14"/>
      <c r="G471" s="14"/>
      <c r="H471" s="14"/>
      <c r="I471" s="14"/>
      <c r="J471" s="14"/>
    </row>
    <row r="472" spans="1:10" ht="15.75">
      <c r="A472" s="26" t="s">
        <v>139</v>
      </c>
      <c r="B472" s="26"/>
      <c r="C472" s="26"/>
      <c r="D472" s="26"/>
      <c r="E472" s="14">
        <v>150</v>
      </c>
      <c r="F472" s="14">
        <v>18.8</v>
      </c>
      <c r="G472" s="14">
        <v>16</v>
      </c>
      <c r="H472" s="14">
        <v>26.8</v>
      </c>
      <c r="I472" s="14">
        <v>318</v>
      </c>
      <c r="J472" s="14">
        <v>329</v>
      </c>
    </row>
    <row r="473" spans="1:10" ht="15.75">
      <c r="A473" s="26" t="s">
        <v>49</v>
      </c>
      <c r="B473" s="26"/>
      <c r="C473" s="26"/>
      <c r="D473" s="26"/>
      <c r="E473" s="14">
        <v>180</v>
      </c>
      <c r="F473" s="14">
        <v>1.35</v>
      </c>
      <c r="G473" s="14">
        <v>1.17</v>
      </c>
      <c r="H473" s="14">
        <v>15.66</v>
      </c>
      <c r="I473" s="14">
        <v>78.3</v>
      </c>
      <c r="J473" s="14">
        <v>507</v>
      </c>
    </row>
    <row r="474" spans="1:10" ht="15.75">
      <c r="A474" s="26"/>
      <c r="B474" s="26"/>
      <c r="C474" s="26"/>
      <c r="D474" s="26"/>
      <c r="E474" s="7">
        <f>E472+E473</f>
        <v>330</v>
      </c>
      <c r="F474" s="7">
        <f>F472+F473</f>
        <v>20.150000000000002</v>
      </c>
      <c r="G474" s="7">
        <f>G472+G473</f>
        <v>17.17</v>
      </c>
      <c r="H474" s="7">
        <f>H472+H473</f>
        <v>42.46</v>
      </c>
      <c r="I474" s="7">
        <f>I472+I473</f>
        <v>396.3</v>
      </c>
      <c r="J474" s="14"/>
    </row>
    <row r="475" spans="1:10" ht="15.75">
      <c r="A475" s="32"/>
      <c r="B475" s="33"/>
      <c r="C475" s="33"/>
      <c r="D475" s="34"/>
      <c r="E475" s="7"/>
      <c r="F475" s="7"/>
      <c r="G475" s="7"/>
      <c r="H475" s="7"/>
      <c r="I475" s="7"/>
      <c r="J475" s="14"/>
    </row>
    <row r="476" spans="1:10" ht="15.75">
      <c r="A476" s="31" t="s">
        <v>36</v>
      </c>
      <c r="B476" s="31"/>
      <c r="C476" s="31"/>
      <c r="D476" s="31"/>
      <c r="E476" s="14"/>
      <c r="F476" s="13">
        <f>F474+F470+F460+F458</f>
        <v>95.73000000000002</v>
      </c>
      <c r="G476" s="7">
        <f>SUM(G469:G475)</f>
        <v>46.57</v>
      </c>
      <c r="H476" s="13">
        <f>H474+H470+H460+H458</f>
        <v>179.12</v>
      </c>
      <c r="I476" s="6">
        <f>I474+I470+I460+I458</f>
        <v>1348.47</v>
      </c>
      <c r="J476" s="14"/>
    </row>
    <row r="477" spans="1:10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5.75">
      <c r="A478" s="25" t="s">
        <v>140</v>
      </c>
      <c r="B478" s="25"/>
      <c r="C478" s="25"/>
      <c r="D478" s="25"/>
      <c r="E478" s="25"/>
      <c r="F478" s="15"/>
      <c r="G478" s="15"/>
      <c r="H478" s="15"/>
      <c r="I478" s="15"/>
      <c r="J478" s="15"/>
    </row>
    <row r="479" spans="1:10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5.75">
      <c r="A480" s="21" t="s">
        <v>19</v>
      </c>
      <c r="B480" s="21"/>
      <c r="C480" s="21"/>
      <c r="D480" s="21"/>
      <c r="E480" s="27" t="s">
        <v>9</v>
      </c>
      <c r="F480" s="21" t="s">
        <v>10</v>
      </c>
      <c r="G480" s="21"/>
      <c r="H480" s="21"/>
      <c r="I480" s="21" t="s">
        <v>11</v>
      </c>
      <c r="J480" s="21" t="s">
        <v>12</v>
      </c>
    </row>
    <row r="481" spans="1:10" ht="31.5">
      <c r="A481" s="21"/>
      <c r="B481" s="21"/>
      <c r="C481" s="21"/>
      <c r="D481" s="21"/>
      <c r="E481" s="27"/>
      <c r="F481" s="14" t="s">
        <v>13</v>
      </c>
      <c r="G481" s="14" t="s">
        <v>14</v>
      </c>
      <c r="H481" s="14" t="s">
        <v>15</v>
      </c>
      <c r="I481" s="21"/>
      <c r="J481" s="21"/>
    </row>
    <row r="482" spans="1:10" ht="15.75">
      <c r="A482" s="22" t="s">
        <v>16</v>
      </c>
      <c r="B482" s="22"/>
      <c r="C482" s="22"/>
      <c r="D482" s="22"/>
      <c r="E482" s="4"/>
      <c r="F482" s="4"/>
      <c r="G482" s="4"/>
      <c r="H482" s="4"/>
      <c r="I482" s="4"/>
      <c r="J482" s="4"/>
    </row>
    <row r="483" spans="1:10" ht="15.75">
      <c r="A483" s="26" t="s">
        <v>141</v>
      </c>
      <c r="B483" s="26"/>
      <c r="C483" s="26"/>
      <c r="D483" s="26"/>
      <c r="E483" s="14">
        <v>180</v>
      </c>
      <c r="F483" s="14">
        <v>12</v>
      </c>
      <c r="G483" s="14">
        <v>14.16</v>
      </c>
      <c r="H483" s="14">
        <v>6.48</v>
      </c>
      <c r="I483" s="14">
        <v>201.6</v>
      </c>
      <c r="J483" s="14">
        <v>308</v>
      </c>
    </row>
    <row r="484" spans="1:10" ht="15.75">
      <c r="A484" s="26" t="s">
        <v>39</v>
      </c>
      <c r="B484" s="26"/>
      <c r="C484" s="26"/>
      <c r="D484" s="26"/>
      <c r="E484" s="14" t="s">
        <v>40</v>
      </c>
      <c r="F484" s="14">
        <v>3.58</v>
      </c>
      <c r="G484" s="14">
        <v>6.8</v>
      </c>
      <c r="H484" s="14">
        <v>10.32</v>
      </c>
      <c r="I484" s="14">
        <v>117.24</v>
      </c>
      <c r="J484" s="14">
        <v>96</v>
      </c>
    </row>
    <row r="485" spans="1:10" ht="15.75">
      <c r="A485" s="26" t="s">
        <v>63</v>
      </c>
      <c r="B485" s="26"/>
      <c r="C485" s="26"/>
      <c r="D485" s="26"/>
      <c r="E485" s="14">
        <v>180</v>
      </c>
      <c r="F485" s="14">
        <v>2.7</v>
      </c>
      <c r="G485" s="14">
        <v>2.97</v>
      </c>
      <c r="H485" s="14">
        <v>22.5</v>
      </c>
      <c r="I485" s="14">
        <v>129.6</v>
      </c>
      <c r="J485" s="14">
        <v>508</v>
      </c>
    </row>
    <row r="486" spans="1:10" ht="15.75">
      <c r="A486" s="23" t="s">
        <v>25</v>
      </c>
      <c r="B486" s="23"/>
      <c r="C486" s="23"/>
      <c r="D486" s="23"/>
      <c r="E486" s="7">
        <f>E483+E485+30+5+10</f>
        <v>405</v>
      </c>
      <c r="F486" s="7">
        <f>F483+F484+F485</f>
        <v>18.28</v>
      </c>
      <c r="G486" s="7">
        <f>G483+G484+G485</f>
        <v>23.93</v>
      </c>
      <c r="H486" s="7">
        <f>H483+H484+H485</f>
        <v>39.3</v>
      </c>
      <c r="I486" s="8">
        <f>I483+I484+I485</f>
        <v>448.43999999999994</v>
      </c>
      <c r="J486" s="14"/>
    </row>
    <row r="487" spans="1:10" ht="15.75">
      <c r="A487" s="22" t="s">
        <v>21</v>
      </c>
      <c r="B487" s="22"/>
      <c r="C487" s="22"/>
      <c r="D487" s="22"/>
      <c r="E487" s="4"/>
      <c r="F487" s="4"/>
      <c r="G487" s="4"/>
      <c r="H487" s="4"/>
      <c r="I487" s="4"/>
      <c r="J487" s="4"/>
    </row>
    <row r="488" spans="1:10" ht="15.75">
      <c r="A488" s="26" t="s">
        <v>22</v>
      </c>
      <c r="B488" s="26"/>
      <c r="C488" s="26"/>
      <c r="D488" s="26"/>
      <c r="E488" s="14">
        <v>180</v>
      </c>
      <c r="F488" s="14">
        <v>0.5</v>
      </c>
      <c r="G488" s="14">
        <v>0.1</v>
      </c>
      <c r="H488" s="14">
        <v>10.1</v>
      </c>
      <c r="I488" s="14">
        <v>36.8</v>
      </c>
      <c r="J488" s="14">
        <v>537</v>
      </c>
    </row>
    <row r="489" spans="1:10" ht="15.75">
      <c r="A489" s="22" t="s">
        <v>23</v>
      </c>
      <c r="B489" s="22"/>
      <c r="C489" s="22"/>
      <c r="D489" s="22"/>
      <c r="E489" s="4"/>
      <c r="F489" s="4"/>
      <c r="G489" s="4"/>
      <c r="H489" s="4"/>
      <c r="I489" s="4"/>
      <c r="J489" s="4"/>
    </row>
    <row r="490" spans="1:10" ht="15.75">
      <c r="A490" s="26" t="s">
        <v>79</v>
      </c>
      <c r="B490" s="26"/>
      <c r="C490" s="26"/>
      <c r="D490" s="26"/>
      <c r="E490" s="14">
        <v>40</v>
      </c>
      <c r="F490" s="14">
        <v>0.44</v>
      </c>
      <c r="G490" s="14">
        <v>4.04</v>
      </c>
      <c r="H490" s="14">
        <v>3.64</v>
      </c>
      <c r="I490" s="14">
        <v>52.8</v>
      </c>
      <c r="J490" s="14">
        <v>19</v>
      </c>
    </row>
    <row r="491" spans="1:10" ht="15.75">
      <c r="A491" s="26" t="s">
        <v>142</v>
      </c>
      <c r="B491" s="26"/>
      <c r="C491" s="26"/>
      <c r="D491" s="26"/>
      <c r="E491" s="14">
        <v>150</v>
      </c>
      <c r="F491" s="14">
        <v>11.53</v>
      </c>
      <c r="G491" s="14">
        <v>1.71</v>
      </c>
      <c r="H491" s="14">
        <v>11.3</v>
      </c>
      <c r="I491" s="14">
        <v>66.75</v>
      </c>
      <c r="J491" s="14">
        <v>152</v>
      </c>
    </row>
    <row r="492" spans="1:10" ht="15.75">
      <c r="A492" s="26" t="s">
        <v>105</v>
      </c>
      <c r="B492" s="26"/>
      <c r="C492" s="26"/>
      <c r="D492" s="26"/>
      <c r="E492" s="14">
        <v>130</v>
      </c>
      <c r="F492" s="14">
        <v>13.83</v>
      </c>
      <c r="G492" s="14">
        <v>14.95</v>
      </c>
      <c r="H492" s="14">
        <v>6.83</v>
      </c>
      <c r="I492" s="14">
        <v>225.56</v>
      </c>
      <c r="J492" s="14">
        <v>429</v>
      </c>
    </row>
    <row r="493" spans="1:10" ht="15.75">
      <c r="A493" s="35" t="s">
        <v>74</v>
      </c>
      <c r="B493" s="36"/>
      <c r="C493" s="36"/>
      <c r="D493" s="37"/>
      <c r="E493" s="14">
        <v>30</v>
      </c>
      <c r="F493" s="14">
        <v>0.71</v>
      </c>
      <c r="G493" s="14">
        <v>2.4</v>
      </c>
      <c r="H493" s="14">
        <v>2.6</v>
      </c>
      <c r="I493" s="14">
        <v>34.83</v>
      </c>
      <c r="J493" s="14">
        <v>379</v>
      </c>
    </row>
    <row r="494" spans="1:10" ht="15.75">
      <c r="A494" s="26" t="s">
        <v>29</v>
      </c>
      <c r="B494" s="26"/>
      <c r="C494" s="26"/>
      <c r="D494" s="26"/>
      <c r="E494" s="14">
        <v>15</v>
      </c>
      <c r="F494" s="14">
        <v>1.14</v>
      </c>
      <c r="G494" s="14">
        <v>0.12</v>
      </c>
      <c r="H494" s="14">
        <v>7.38</v>
      </c>
      <c r="I494" s="14">
        <v>35.25</v>
      </c>
      <c r="J494" s="14">
        <v>114</v>
      </c>
    </row>
    <row r="495" spans="1:10" ht="15.75">
      <c r="A495" s="26" t="s">
        <v>30</v>
      </c>
      <c r="B495" s="26"/>
      <c r="C495" s="26"/>
      <c r="D495" s="26"/>
      <c r="E495" s="14">
        <v>15</v>
      </c>
      <c r="F495" s="14">
        <v>0.99</v>
      </c>
      <c r="G495" s="14">
        <v>0.18</v>
      </c>
      <c r="H495" s="14">
        <v>5.01</v>
      </c>
      <c r="I495" s="14">
        <v>26.1</v>
      </c>
      <c r="J495" s="14">
        <v>115</v>
      </c>
    </row>
    <row r="496" spans="1:10" ht="15.75">
      <c r="A496" s="26" t="s">
        <v>58</v>
      </c>
      <c r="B496" s="26"/>
      <c r="C496" s="26"/>
      <c r="D496" s="26"/>
      <c r="E496" s="14">
        <v>180</v>
      </c>
      <c r="F496" s="14">
        <v>0.45</v>
      </c>
      <c r="G496" s="14">
        <v>0</v>
      </c>
      <c r="H496" s="14">
        <v>20.25</v>
      </c>
      <c r="I496" s="14">
        <v>82.5</v>
      </c>
      <c r="J496" s="14">
        <v>527</v>
      </c>
    </row>
    <row r="497" spans="1:10" ht="15.75">
      <c r="A497" s="28" t="s">
        <v>32</v>
      </c>
      <c r="B497" s="29"/>
      <c r="C497" s="29"/>
      <c r="D497" s="30"/>
      <c r="E497" s="7">
        <f>E490+E491+E492+E493+E494+E495+E496</f>
        <v>560</v>
      </c>
      <c r="F497" s="7">
        <f>F490+F491+F492+F493+F494+F495+F496</f>
        <v>29.089999999999996</v>
      </c>
      <c r="G497" s="7">
        <f>G490+G491+G492+G493+G494+G495+G496</f>
        <v>23.4</v>
      </c>
      <c r="H497" s="7">
        <f>H490+H491+H492+H493+H494+H495+H496</f>
        <v>57.010000000000005</v>
      </c>
      <c r="I497" s="7">
        <f>I490+I491+I492+I493+I494+I495+I496</f>
        <v>523.79</v>
      </c>
      <c r="J497" s="14"/>
    </row>
    <row r="498" spans="1:10" ht="15.75">
      <c r="A498" s="22" t="s">
        <v>33</v>
      </c>
      <c r="B498" s="22"/>
      <c r="C498" s="22"/>
      <c r="D498" s="22"/>
      <c r="E498" s="14"/>
      <c r="F498" s="14"/>
      <c r="G498" s="14"/>
      <c r="H498" s="14"/>
      <c r="I498" s="14"/>
      <c r="J498" s="14"/>
    </row>
    <row r="499" spans="1:10" ht="15.75">
      <c r="A499" s="26" t="s">
        <v>143</v>
      </c>
      <c r="B499" s="26"/>
      <c r="C499" s="26"/>
      <c r="D499" s="26"/>
      <c r="E499" s="14">
        <v>60</v>
      </c>
      <c r="F499" s="14">
        <v>3.5</v>
      </c>
      <c r="G499" s="14">
        <v>3.7</v>
      </c>
      <c r="H499" s="14">
        <v>21</v>
      </c>
      <c r="I499" s="14">
        <v>131</v>
      </c>
      <c r="J499" s="14">
        <v>562</v>
      </c>
    </row>
    <row r="500" spans="1:10" ht="15.75">
      <c r="A500" s="26" t="s">
        <v>49</v>
      </c>
      <c r="B500" s="26"/>
      <c r="C500" s="26"/>
      <c r="D500" s="26"/>
      <c r="E500" s="14">
        <v>180</v>
      </c>
      <c r="F500" s="14">
        <v>1.35</v>
      </c>
      <c r="G500" s="14">
        <v>1.17</v>
      </c>
      <c r="H500" s="14">
        <v>15.66</v>
      </c>
      <c r="I500" s="14">
        <v>78.3</v>
      </c>
      <c r="J500" s="14">
        <v>507</v>
      </c>
    </row>
    <row r="501" spans="1:10" ht="15.75">
      <c r="A501" s="26"/>
      <c r="B501" s="26"/>
      <c r="C501" s="26"/>
      <c r="D501" s="26"/>
      <c r="E501" s="7">
        <f>E499+E500</f>
        <v>240</v>
      </c>
      <c r="F501" s="7">
        <f>F499+F500</f>
        <v>4.85</v>
      </c>
      <c r="G501" s="7">
        <f>G499+G500</f>
        <v>4.87</v>
      </c>
      <c r="H501" s="7">
        <f>H499+H500</f>
        <v>36.66</v>
      </c>
      <c r="I501" s="7">
        <f>I499+I500</f>
        <v>209.3</v>
      </c>
      <c r="J501" s="14"/>
    </row>
    <row r="502" spans="1:10" ht="15.75">
      <c r="A502" s="32"/>
      <c r="B502" s="33"/>
      <c r="C502" s="33"/>
      <c r="D502" s="34"/>
      <c r="E502" s="7"/>
      <c r="F502" s="7"/>
      <c r="G502" s="7"/>
      <c r="H502" s="7"/>
      <c r="I502" s="7"/>
      <c r="J502" s="14"/>
    </row>
    <row r="503" spans="1:10" ht="15.75">
      <c r="A503" s="31" t="s">
        <v>36</v>
      </c>
      <c r="B503" s="31"/>
      <c r="C503" s="31"/>
      <c r="D503" s="31"/>
      <c r="E503" s="14"/>
      <c r="F503" s="13">
        <f>F501+F497+F488+F486</f>
        <v>52.72</v>
      </c>
      <c r="G503" s="13">
        <f>G501+G497+G488+G486</f>
        <v>52.3</v>
      </c>
      <c r="H503" s="13">
        <f>H501+H497+H488+H486</f>
        <v>143.07</v>
      </c>
      <c r="I503" s="6">
        <f>I501+I497+I488+I486+I488</f>
        <v>1255.1299999999999</v>
      </c>
      <c r="J503" s="14"/>
    </row>
    <row r="504" spans="1:10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5.75">
      <c r="A505" s="25" t="s">
        <v>144</v>
      </c>
      <c r="B505" s="25"/>
      <c r="C505" s="25"/>
      <c r="D505" s="25"/>
      <c r="E505" s="25"/>
      <c r="F505" s="15"/>
      <c r="G505" s="15"/>
      <c r="H505" s="15"/>
      <c r="I505" s="15"/>
      <c r="J505" s="15"/>
    </row>
    <row r="506" spans="1:10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5.75" customHeight="1">
      <c r="A507" s="21" t="s">
        <v>19</v>
      </c>
      <c r="B507" s="21"/>
      <c r="C507" s="21"/>
      <c r="D507" s="21"/>
      <c r="E507" s="27" t="s">
        <v>9</v>
      </c>
      <c r="F507" s="21" t="s">
        <v>10</v>
      </c>
      <c r="G507" s="21"/>
      <c r="H507" s="21"/>
      <c r="I507" s="21" t="s">
        <v>11</v>
      </c>
      <c r="J507" s="21" t="s">
        <v>12</v>
      </c>
    </row>
    <row r="508" spans="1:10" ht="31.5">
      <c r="A508" s="21"/>
      <c r="B508" s="21"/>
      <c r="C508" s="21"/>
      <c r="D508" s="21"/>
      <c r="E508" s="27"/>
      <c r="F508" s="14" t="s">
        <v>13</v>
      </c>
      <c r="G508" s="14" t="s">
        <v>14</v>
      </c>
      <c r="H508" s="14" t="s">
        <v>15</v>
      </c>
      <c r="I508" s="21"/>
      <c r="J508" s="21"/>
    </row>
    <row r="509" spans="1:10" ht="15.75" customHeight="1">
      <c r="A509" s="22" t="s">
        <v>16</v>
      </c>
      <c r="B509" s="22"/>
      <c r="C509" s="22"/>
      <c r="D509" s="22"/>
      <c r="E509" s="4"/>
      <c r="F509" s="4"/>
      <c r="G509" s="4"/>
      <c r="H509" s="4"/>
      <c r="I509" s="4"/>
      <c r="J509" s="4"/>
    </row>
    <row r="510" spans="1:10" ht="15.75" customHeight="1">
      <c r="A510" s="26" t="s">
        <v>90</v>
      </c>
      <c r="B510" s="26"/>
      <c r="C510" s="26"/>
      <c r="D510" s="26"/>
      <c r="E510" s="14">
        <v>180</v>
      </c>
      <c r="F510" s="14">
        <v>4.34</v>
      </c>
      <c r="G510" s="14">
        <v>4.64</v>
      </c>
      <c r="H510" s="14">
        <v>14.87</v>
      </c>
      <c r="I510" s="14">
        <v>131.8</v>
      </c>
      <c r="J510" s="14">
        <v>170</v>
      </c>
    </row>
    <row r="511" spans="1:10" ht="15.75" customHeight="1">
      <c r="A511" s="26" t="s">
        <v>39</v>
      </c>
      <c r="B511" s="26"/>
      <c r="C511" s="26"/>
      <c r="D511" s="26"/>
      <c r="E511" s="14" t="s">
        <v>40</v>
      </c>
      <c r="F511" s="14">
        <v>3.58</v>
      </c>
      <c r="G511" s="14">
        <v>6.8</v>
      </c>
      <c r="H511" s="14">
        <v>10.32</v>
      </c>
      <c r="I511" s="14">
        <v>117.24</v>
      </c>
      <c r="J511" s="14">
        <v>96</v>
      </c>
    </row>
    <row r="512" spans="1:10" ht="15.75" customHeight="1">
      <c r="A512" s="26" t="s">
        <v>41</v>
      </c>
      <c r="B512" s="26"/>
      <c r="C512" s="26"/>
      <c r="D512" s="26"/>
      <c r="E512" s="14">
        <v>180</v>
      </c>
      <c r="F512" s="14">
        <v>2.88</v>
      </c>
      <c r="G512" s="14">
        <v>2.43</v>
      </c>
      <c r="H512" s="14">
        <v>14.31</v>
      </c>
      <c r="I512" s="14">
        <v>71.1</v>
      </c>
      <c r="J512" s="14">
        <v>514</v>
      </c>
    </row>
    <row r="513" spans="1:10" ht="15.75" customHeight="1">
      <c r="A513" s="23" t="s">
        <v>25</v>
      </c>
      <c r="B513" s="23"/>
      <c r="C513" s="23"/>
      <c r="D513" s="23"/>
      <c r="E513" s="7">
        <f>E510+E512+30+5+10</f>
        <v>405</v>
      </c>
      <c r="F513" s="7">
        <f>F510+F511+F512</f>
        <v>10.8</v>
      </c>
      <c r="G513" s="7">
        <f>G510+G511+G512</f>
        <v>13.87</v>
      </c>
      <c r="H513" s="7">
        <f>H510+H511+H512</f>
        <v>39.5</v>
      </c>
      <c r="I513" s="8">
        <f>I510+I511+I512</f>
        <v>320.14</v>
      </c>
      <c r="J513" s="14"/>
    </row>
    <row r="514" spans="1:10" ht="15.75" customHeight="1">
      <c r="A514" s="22" t="s">
        <v>21</v>
      </c>
      <c r="B514" s="22"/>
      <c r="C514" s="22"/>
      <c r="D514" s="22"/>
      <c r="E514" s="4"/>
      <c r="F514" s="4"/>
      <c r="G514" s="4"/>
      <c r="H514" s="4"/>
      <c r="I514" s="4"/>
      <c r="J514" s="4"/>
    </row>
    <row r="515" spans="1:10" ht="15.75">
      <c r="A515" s="26" t="s">
        <v>42</v>
      </c>
      <c r="B515" s="26"/>
      <c r="C515" s="26"/>
      <c r="D515" s="26"/>
      <c r="E515" s="14">
        <v>100</v>
      </c>
      <c r="F515" s="14">
        <v>0.4</v>
      </c>
      <c r="G515" s="14">
        <v>0.4</v>
      </c>
      <c r="H515" s="14">
        <v>13.7</v>
      </c>
      <c r="I515" s="14">
        <v>63.33</v>
      </c>
      <c r="J515" s="14">
        <v>118</v>
      </c>
    </row>
    <row r="516" spans="1:10" ht="15.75">
      <c r="A516" s="22" t="s">
        <v>23</v>
      </c>
      <c r="B516" s="22"/>
      <c r="C516" s="22"/>
      <c r="D516" s="22"/>
      <c r="E516" s="4"/>
      <c r="F516" s="4"/>
      <c r="G516" s="4"/>
      <c r="H516" s="4"/>
      <c r="I516" s="4"/>
      <c r="J516" s="4"/>
    </row>
    <row r="517" spans="1:10" ht="15.75" customHeight="1">
      <c r="A517" s="26" t="s">
        <v>145</v>
      </c>
      <c r="B517" s="26"/>
      <c r="C517" s="26"/>
      <c r="D517" s="26"/>
      <c r="E517" s="14">
        <v>40</v>
      </c>
      <c r="F517" s="14">
        <v>1.24</v>
      </c>
      <c r="G517" s="14">
        <v>4.56</v>
      </c>
      <c r="H517" s="14">
        <v>3.92</v>
      </c>
      <c r="I517" s="14">
        <v>61.6</v>
      </c>
      <c r="J517" s="14">
        <v>66</v>
      </c>
    </row>
    <row r="518" spans="1:10" ht="15.75" customHeight="1">
      <c r="A518" s="26" t="s">
        <v>146</v>
      </c>
      <c r="B518" s="26"/>
      <c r="C518" s="26"/>
      <c r="D518" s="26"/>
      <c r="E518" s="14">
        <v>150</v>
      </c>
      <c r="F518" s="14">
        <v>1.31</v>
      </c>
      <c r="G518" s="14">
        <v>2.67</v>
      </c>
      <c r="H518" s="14">
        <v>7.22</v>
      </c>
      <c r="I518" s="14">
        <v>58.2</v>
      </c>
      <c r="J518" s="14">
        <v>136</v>
      </c>
    </row>
    <row r="519" spans="1:10" ht="15.75" customHeight="1">
      <c r="A519" s="26" t="s">
        <v>27</v>
      </c>
      <c r="B519" s="26"/>
      <c r="C519" s="26"/>
      <c r="D519" s="26"/>
      <c r="E519" s="14">
        <v>110</v>
      </c>
      <c r="F519" s="14">
        <v>4.15</v>
      </c>
      <c r="G519" s="14">
        <v>0.48</v>
      </c>
      <c r="H519" s="14">
        <v>21.29</v>
      </c>
      <c r="I519" s="14">
        <v>106.26</v>
      </c>
      <c r="J519" s="14">
        <v>297</v>
      </c>
    </row>
    <row r="520" spans="1:10" ht="15.75">
      <c r="A520" s="26" t="s">
        <v>28</v>
      </c>
      <c r="B520" s="26"/>
      <c r="C520" s="26"/>
      <c r="D520" s="26"/>
      <c r="E520" s="14">
        <v>60</v>
      </c>
      <c r="F520" s="14">
        <v>7.61</v>
      </c>
      <c r="G520" s="14">
        <v>8.13</v>
      </c>
      <c r="H520" s="14">
        <v>1.55</v>
      </c>
      <c r="I520" s="14">
        <v>148.5</v>
      </c>
      <c r="J520" s="14">
        <v>373</v>
      </c>
    </row>
    <row r="521" spans="1:10" ht="15.75" customHeight="1">
      <c r="A521" s="26" t="s">
        <v>29</v>
      </c>
      <c r="B521" s="26"/>
      <c r="C521" s="26"/>
      <c r="D521" s="26"/>
      <c r="E521" s="14">
        <v>15</v>
      </c>
      <c r="F521" s="14">
        <v>1.14</v>
      </c>
      <c r="G521" s="14">
        <v>0.12</v>
      </c>
      <c r="H521" s="14">
        <v>7.38</v>
      </c>
      <c r="I521" s="14">
        <v>35.25</v>
      </c>
      <c r="J521" s="14">
        <v>114</v>
      </c>
    </row>
    <row r="522" spans="1:10" ht="15.75" customHeight="1">
      <c r="A522" s="26" t="s">
        <v>30</v>
      </c>
      <c r="B522" s="26"/>
      <c r="C522" s="26"/>
      <c r="D522" s="26"/>
      <c r="E522" s="14">
        <v>15</v>
      </c>
      <c r="F522" s="14">
        <v>0.99</v>
      </c>
      <c r="G522" s="14">
        <v>0.18</v>
      </c>
      <c r="H522" s="14">
        <v>5.01</v>
      </c>
      <c r="I522" s="14">
        <v>26.1</v>
      </c>
      <c r="J522" s="14">
        <v>115</v>
      </c>
    </row>
    <row r="523" spans="1:10" ht="15.75">
      <c r="A523" s="26" t="s">
        <v>67</v>
      </c>
      <c r="B523" s="26"/>
      <c r="C523" s="26"/>
      <c r="D523" s="26"/>
      <c r="E523" s="14">
        <v>180</v>
      </c>
      <c r="F523" s="14">
        <v>1.26</v>
      </c>
      <c r="G523" s="14">
        <v>0</v>
      </c>
      <c r="H523" s="14">
        <v>26.1</v>
      </c>
      <c r="I523" s="14">
        <v>109.8</v>
      </c>
      <c r="J523" s="14">
        <v>516</v>
      </c>
    </row>
    <row r="524" spans="1:10" ht="15.75" customHeight="1">
      <c r="A524" s="28" t="s">
        <v>32</v>
      </c>
      <c r="B524" s="29"/>
      <c r="C524" s="29"/>
      <c r="D524" s="30"/>
      <c r="E524" s="7">
        <f>SUM(E517:E523)</f>
        <v>570</v>
      </c>
      <c r="F524" s="7">
        <f>SUM(F517:F523)</f>
        <v>17.700000000000003</v>
      </c>
      <c r="G524" s="7">
        <f>SUM(G517:G523)</f>
        <v>16.14</v>
      </c>
      <c r="H524" s="7">
        <f>SUM(H517:H523)</f>
        <v>72.47</v>
      </c>
      <c r="I524" s="7">
        <f>SUM(I517:I523)</f>
        <v>545.71</v>
      </c>
      <c r="J524" s="14"/>
    </row>
    <row r="525" spans="1:10" ht="15.75" customHeight="1">
      <c r="A525" s="22" t="s">
        <v>33</v>
      </c>
      <c r="B525" s="22"/>
      <c r="C525" s="22"/>
      <c r="D525" s="22"/>
      <c r="E525" s="14"/>
      <c r="F525" s="14"/>
      <c r="G525" s="14"/>
      <c r="H525" s="14"/>
      <c r="I525" s="14"/>
      <c r="J525" s="14"/>
    </row>
    <row r="526" spans="1:10" ht="15.75" customHeight="1">
      <c r="A526" s="26" t="s">
        <v>98</v>
      </c>
      <c r="B526" s="26"/>
      <c r="C526" s="26"/>
      <c r="D526" s="26"/>
      <c r="E526" s="14">
        <v>50</v>
      </c>
      <c r="F526" s="14">
        <v>3.8</v>
      </c>
      <c r="G526" s="14">
        <v>3.4</v>
      </c>
      <c r="H526" s="14">
        <v>23.2</v>
      </c>
      <c r="I526" s="14">
        <v>139</v>
      </c>
      <c r="J526" s="14">
        <v>569</v>
      </c>
    </row>
    <row r="527" spans="1:10" ht="15.75" customHeight="1">
      <c r="A527" s="26" t="s">
        <v>49</v>
      </c>
      <c r="B527" s="26"/>
      <c r="C527" s="26"/>
      <c r="D527" s="26"/>
      <c r="E527" s="14">
        <v>180</v>
      </c>
      <c r="F527" s="14">
        <v>1.35</v>
      </c>
      <c r="G527" s="14">
        <v>1.17</v>
      </c>
      <c r="H527" s="14">
        <v>15.66</v>
      </c>
      <c r="I527" s="14">
        <v>78.3</v>
      </c>
      <c r="J527" s="14">
        <v>507</v>
      </c>
    </row>
    <row r="528" spans="1:10" ht="15.75">
      <c r="A528" s="26"/>
      <c r="B528" s="26"/>
      <c r="C528" s="26"/>
      <c r="D528" s="26"/>
      <c r="E528" s="7">
        <f>E526+E527</f>
        <v>230</v>
      </c>
      <c r="F528" s="7">
        <f>F526+F527</f>
        <v>5.15</v>
      </c>
      <c r="G528" s="7">
        <f>G526+G527</f>
        <v>4.57</v>
      </c>
      <c r="H528" s="7">
        <f>H526+H527</f>
        <v>38.86</v>
      </c>
      <c r="I528" s="7">
        <f>I526+I527</f>
        <v>217.3</v>
      </c>
      <c r="J528" s="14"/>
    </row>
    <row r="529" spans="1:10" ht="15.75">
      <c r="A529" s="32"/>
      <c r="B529" s="33"/>
      <c r="C529" s="33"/>
      <c r="D529" s="34"/>
      <c r="E529" s="7"/>
      <c r="F529" s="7"/>
      <c r="G529" s="7"/>
      <c r="H529" s="7"/>
      <c r="I529" s="7"/>
      <c r="J529" s="14"/>
    </row>
    <row r="530" spans="1:10" ht="15.75" customHeight="1">
      <c r="A530" s="31" t="s">
        <v>36</v>
      </c>
      <c r="B530" s="31"/>
      <c r="C530" s="31"/>
      <c r="D530" s="31"/>
      <c r="E530" s="14"/>
      <c r="F530" s="13">
        <f>F528+F524+F515+F513</f>
        <v>34.05</v>
      </c>
      <c r="G530" s="13">
        <f>G528+G524+G515+G513</f>
        <v>34.98</v>
      </c>
      <c r="H530" s="13">
        <f>H528+H524+H515+H513</f>
        <v>164.53</v>
      </c>
      <c r="I530" s="7">
        <f>SUM(I523:I529)</f>
        <v>1090.11</v>
      </c>
      <c r="J530" s="14"/>
    </row>
    <row r="531" spans="1:10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5.75">
      <c r="A532" s="25" t="s">
        <v>152</v>
      </c>
      <c r="B532" s="25"/>
      <c r="C532" s="25"/>
      <c r="D532" s="25"/>
      <c r="E532" s="25"/>
      <c r="F532" s="15"/>
      <c r="G532" s="15"/>
      <c r="H532" s="15"/>
      <c r="I532" s="15"/>
      <c r="J532" s="15"/>
    </row>
    <row r="533" spans="1:10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5.75" customHeight="1">
      <c r="A534" s="21" t="s">
        <v>19</v>
      </c>
      <c r="B534" s="21"/>
      <c r="C534" s="21"/>
      <c r="D534" s="21"/>
      <c r="E534" s="27" t="s">
        <v>9</v>
      </c>
      <c r="F534" s="21" t="s">
        <v>10</v>
      </c>
      <c r="G534" s="21"/>
      <c r="H534" s="21"/>
      <c r="I534" s="21" t="s">
        <v>11</v>
      </c>
      <c r="J534" s="21" t="s">
        <v>12</v>
      </c>
    </row>
    <row r="535" spans="1:10" ht="31.5">
      <c r="A535" s="21"/>
      <c r="B535" s="21"/>
      <c r="C535" s="21"/>
      <c r="D535" s="21"/>
      <c r="E535" s="27"/>
      <c r="F535" s="14" t="s">
        <v>13</v>
      </c>
      <c r="G535" s="14" t="s">
        <v>14</v>
      </c>
      <c r="H535" s="14" t="s">
        <v>15</v>
      </c>
      <c r="I535" s="21"/>
      <c r="J535" s="21"/>
    </row>
    <row r="536" spans="1:10" ht="15.75" customHeight="1">
      <c r="A536" s="22" t="s">
        <v>16</v>
      </c>
      <c r="B536" s="22"/>
      <c r="C536" s="22"/>
      <c r="D536" s="22"/>
      <c r="E536" s="4"/>
      <c r="F536" s="4"/>
      <c r="G536" s="4"/>
      <c r="H536" s="4"/>
      <c r="I536" s="4"/>
      <c r="J536" s="4"/>
    </row>
    <row r="537" spans="1:10" ht="15.75" customHeight="1">
      <c r="A537" s="26" t="s">
        <v>100</v>
      </c>
      <c r="B537" s="26"/>
      <c r="C537" s="26"/>
      <c r="D537" s="26"/>
      <c r="E537" s="14">
        <v>180</v>
      </c>
      <c r="F537" s="14">
        <v>6.44</v>
      </c>
      <c r="G537" s="14">
        <v>8.46</v>
      </c>
      <c r="H537" s="14">
        <v>25.92</v>
      </c>
      <c r="I537" s="14">
        <v>131.8</v>
      </c>
      <c r="J537" s="14">
        <v>205.56</v>
      </c>
    </row>
    <row r="538" spans="1:10" ht="15.75" customHeight="1">
      <c r="A538" s="26" t="s">
        <v>62</v>
      </c>
      <c r="B538" s="26"/>
      <c r="C538" s="26"/>
      <c r="D538" s="26"/>
      <c r="E538" s="14" t="s">
        <v>70</v>
      </c>
      <c r="F538" s="14">
        <v>1.2</v>
      </c>
      <c r="G538" s="14">
        <v>4.2</v>
      </c>
      <c r="H538" s="14">
        <v>20.4</v>
      </c>
      <c r="I538" s="14">
        <v>124</v>
      </c>
      <c r="J538" s="14">
        <v>102</v>
      </c>
    </row>
    <row r="539" spans="1:10" ht="15.75" customHeight="1">
      <c r="A539" s="26" t="s">
        <v>63</v>
      </c>
      <c r="B539" s="26"/>
      <c r="C539" s="26"/>
      <c r="D539" s="26"/>
      <c r="E539" s="14">
        <v>180</v>
      </c>
      <c r="F539" s="14">
        <v>2.7</v>
      </c>
      <c r="G539" s="14">
        <v>2.97</v>
      </c>
      <c r="H539" s="14">
        <v>22.5</v>
      </c>
      <c r="I539" s="14">
        <v>129.6</v>
      </c>
      <c r="J539" s="14">
        <v>508</v>
      </c>
    </row>
    <row r="540" spans="1:10" ht="15.75" customHeight="1">
      <c r="A540" s="23" t="s">
        <v>25</v>
      </c>
      <c r="B540" s="23"/>
      <c r="C540" s="23"/>
      <c r="D540" s="23"/>
      <c r="E540" s="7">
        <f>E537+E539+30+5+20</f>
        <v>415</v>
      </c>
      <c r="F540" s="7">
        <f>F537+F538+F539</f>
        <v>10.34</v>
      </c>
      <c r="G540" s="7">
        <f>G537+G538+G539</f>
        <v>15.63</v>
      </c>
      <c r="H540" s="7">
        <f>H537+H538+H539</f>
        <v>68.82</v>
      </c>
      <c r="I540" s="8">
        <f>I537+I538+I539</f>
        <v>385.4</v>
      </c>
      <c r="J540" s="14"/>
    </row>
    <row r="541" spans="1:10" ht="15.75" customHeight="1">
      <c r="A541" s="22" t="s">
        <v>21</v>
      </c>
      <c r="B541" s="22"/>
      <c r="C541" s="22"/>
      <c r="D541" s="22"/>
      <c r="E541" s="4"/>
      <c r="F541" s="4"/>
      <c r="G541" s="4"/>
      <c r="H541" s="4"/>
      <c r="I541" s="4"/>
      <c r="J541" s="4"/>
    </row>
    <row r="542" spans="1:10" ht="15.75">
      <c r="A542" s="26" t="s">
        <v>22</v>
      </c>
      <c r="B542" s="26"/>
      <c r="C542" s="26"/>
      <c r="D542" s="26"/>
      <c r="E542" s="14">
        <v>180</v>
      </c>
      <c r="F542" s="14">
        <v>0.5</v>
      </c>
      <c r="G542" s="14">
        <v>0.1</v>
      </c>
      <c r="H542" s="14">
        <v>10.1</v>
      </c>
      <c r="I542" s="14">
        <v>36.8</v>
      </c>
      <c r="J542" s="14">
        <v>537</v>
      </c>
    </row>
    <row r="543" spans="1:10" ht="15.75">
      <c r="A543" s="22" t="s">
        <v>23</v>
      </c>
      <c r="B543" s="22"/>
      <c r="C543" s="22"/>
      <c r="D543" s="22"/>
      <c r="E543" s="4"/>
      <c r="F543" s="4"/>
      <c r="G543" s="4"/>
      <c r="H543" s="4"/>
      <c r="I543" s="4"/>
      <c r="J543" s="4"/>
    </row>
    <row r="544" spans="1:10" ht="15.75" customHeight="1">
      <c r="A544" s="26" t="s">
        <v>149</v>
      </c>
      <c r="B544" s="26"/>
      <c r="C544" s="26"/>
      <c r="D544" s="26"/>
      <c r="E544" s="14">
        <v>40</v>
      </c>
      <c r="F544" s="14">
        <v>0.56</v>
      </c>
      <c r="G544" s="14">
        <v>4.04</v>
      </c>
      <c r="H544" s="14">
        <v>2.4</v>
      </c>
      <c r="I544" s="14">
        <v>48</v>
      </c>
      <c r="J544" s="14">
        <v>6</v>
      </c>
    </row>
    <row r="545" spans="1:10" ht="15.75" customHeight="1">
      <c r="A545" s="26" t="s">
        <v>54</v>
      </c>
      <c r="B545" s="26"/>
      <c r="C545" s="26"/>
      <c r="D545" s="26"/>
      <c r="E545" s="14">
        <v>150</v>
      </c>
      <c r="F545" s="14">
        <v>1.62</v>
      </c>
      <c r="G545" s="14">
        <v>1.71</v>
      </c>
      <c r="H545" s="14">
        <v>11.3</v>
      </c>
      <c r="I545" s="14">
        <v>66.75</v>
      </c>
      <c r="J545" s="14">
        <v>152</v>
      </c>
    </row>
    <row r="546" spans="1:10" ht="15.75">
      <c r="A546" s="26" t="s">
        <v>150</v>
      </c>
      <c r="B546" s="26"/>
      <c r="C546" s="26"/>
      <c r="D546" s="26"/>
      <c r="E546" s="14">
        <v>170</v>
      </c>
      <c r="F546" s="14">
        <v>20.09</v>
      </c>
      <c r="G546" s="14">
        <v>17.92</v>
      </c>
      <c r="H546" s="14">
        <v>12.82</v>
      </c>
      <c r="I546" s="14">
        <v>292.86</v>
      </c>
      <c r="J546" s="14">
        <v>374</v>
      </c>
    </row>
    <row r="547" spans="1:10" ht="15.75" customHeight="1">
      <c r="A547" s="26" t="s">
        <v>151</v>
      </c>
      <c r="B547" s="26"/>
      <c r="C547" s="26"/>
      <c r="D547" s="26"/>
      <c r="E547" s="14">
        <v>170</v>
      </c>
      <c r="F547" s="14">
        <v>19.81</v>
      </c>
      <c r="G547" s="14">
        <v>19.98</v>
      </c>
      <c r="H547" s="14">
        <v>16.07</v>
      </c>
      <c r="I547" s="14">
        <v>323</v>
      </c>
      <c r="J547" s="14">
        <v>382</v>
      </c>
    </row>
    <row r="548" spans="1:10" ht="15.75" customHeight="1">
      <c r="A548" s="26" t="s">
        <v>29</v>
      </c>
      <c r="B548" s="26"/>
      <c r="C548" s="26"/>
      <c r="D548" s="26"/>
      <c r="E548" s="14">
        <v>15</v>
      </c>
      <c r="F548" s="14">
        <v>1.14</v>
      </c>
      <c r="G548" s="14">
        <v>0.12</v>
      </c>
      <c r="H548" s="14">
        <v>7.38</v>
      </c>
      <c r="I548" s="14">
        <v>35.25</v>
      </c>
      <c r="J548" s="14">
        <v>114</v>
      </c>
    </row>
    <row r="549" spans="1:10" ht="15.75" customHeight="1">
      <c r="A549" s="26" t="s">
        <v>30</v>
      </c>
      <c r="B549" s="26"/>
      <c r="C549" s="26"/>
      <c r="D549" s="26"/>
      <c r="E549" s="14">
        <v>15</v>
      </c>
      <c r="F549" s="14">
        <v>0.99</v>
      </c>
      <c r="G549" s="14">
        <v>0.18</v>
      </c>
      <c r="H549" s="14">
        <v>5.01</v>
      </c>
      <c r="I549" s="14">
        <v>26.1</v>
      </c>
      <c r="J549" s="14">
        <v>115</v>
      </c>
    </row>
    <row r="550" spans="1:10" ht="15.75" customHeight="1">
      <c r="A550" s="26" t="s">
        <v>58</v>
      </c>
      <c r="B550" s="26"/>
      <c r="C550" s="26"/>
      <c r="D550" s="26"/>
      <c r="E550" s="14">
        <v>180</v>
      </c>
      <c r="F550" s="14">
        <v>0.45</v>
      </c>
      <c r="G550" s="14">
        <v>0</v>
      </c>
      <c r="H550" s="14">
        <v>20.25</v>
      </c>
      <c r="I550" s="14">
        <v>82.5</v>
      </c>
      <c r="J550" s="14">
        <v>527</v>
      </c>
    </row>
    <row r="551" spans="1:10" ht="15.75" customHeight="1">
      <c r="A551" s="28" t="s">
        <v>32</v>
      </c>
      <c r="B551" s="29"/>
      <c r="C551" s="29"/>
      <c r="D551" s="30"/>
      <c r="E551" s="7">
        <f>E544+E545+E546+E548+E549+E550</f>
        <v>570</v>
      </c>
      <c r="F551" s="7">
        <f>F544+F545+F546+F548+F549+F550</f>
        <v>24.849999999999998</v>
      </c>
      <c r="G551" s="16">
        <f>G544+G545+G546+G548+G549+G550</f>
        <v>23.970000000000002</v>
      </c>
      <c r="H551" s="7">
        <f>H544+H545+H546+H548+H549+H550</f>
        <v>59.160000000000004</v>
      </c>
      <c r="I551" s="7">
        <f>I544+I545+I546+I548+I549+I550</f>
        <v>551.46</v>
      </c>
      <c r="J551" s="14"/>
    </row>
    <row r="552" spans="1:10" ht="31.5" customHeight="1">
      <c r="A552" s="22" t="s">
        <v>33</v>
      </c>
      <c r="B552" s="22"/>
      <c r="C552" s="22"/>
      <c r="D552" s="22"/>
      <c r="E552" s="14"/>
      <c r="F552" s="14"/>
      <c r="G552" s="14"/>
      <c r="H552" s="14"/>
      <c r="I552" s="14"/>
      <c r="J552" s="14"/>
    </row>
    <row r="553" spans="1:10" ht="15.75" customHeight="1">
      <c r="A553" s="26" t="s">
        <v>47</v>
      </c>
      <c r="B553" s="26"/>
      <c r="C553" s="26"/>
      <c r="D553" s="26"/>
      <c r="E553" s="14">
        <v>50</v>
      </c>
      <c r="F553" s="14">
        <v>2.56</v>
      </c>
      <c r="G553" s="14">
        <v>3.28</v>
      </c>
      <c r="H553" s="14">
        <v>37.93</v>
      </c>
      <c r="I553" s="14">
        <v>191.75</v>
      </c>
      <c r="J553" s="14" t="s">
        <v>34</v>
      </c>
    </row>
    <row r="554" spans="1:10" ht="15.75">
      <c r="A554" s="26" t="s">
        <v>49</v>
      </c>
      <c r="B554" s="26"/>
      <c r="C554" s="26"/>
      <c r="D554" s="26"/>
      <c r="E554" s="14">
        <v>180</v>
      </c>
      <c r="F554" s="14">
        <v>1.35</v>
      </c>
      <c r="G554" s="14">
        <v>1.17</v>
      </c>
      <c r="H554" s="14">
        <v>15.66</v>
      </c>
      <c r="I554" s="14">
        <v>78.3</v>
      </c>
      <c r="J554" s="14">
        <v>507</v>
      </c>
    </row>
    <row r="555" spans="1:10" ht="15.75">
      <c r="A555" s="26"/>
      <c r="B555" s="26"/>
      <c r="C555" s="26"/>
      <c r="D555" s="26"/>
      <c r="E555" s="7">
        <f>E553+E554</f>
        <v>230</v>
      </c>
      <c r="F555" s="7">
        <f>F553+F554</f>
        <v>3.91</v>
      </c>
      <c r="G555" s="7">
        <f>G553+G554</f>
        <v>4.449999999999999</v>
      </c>
      <c r="H555" s="7">
        <f>H553+H554</f>
        <v>53.59</v>
      </c>
      <c r="I555" s="7">
        <f>I553+I554</f>
        <v>270.05</v>
      </c>
      <c r="J555" s="14"/>
    </row>
    <row r="556" spans="1:10" ht="15.75" customHeight="1">
      <c r="A556" s="32"/>
      <c r="B556" s="33"/>
      <c r="C556" s="33"/>
      <c r="D556" s="34"/>
      <c r="E556" s="7"/>
      <c r="F556" s="7"/>
      <c r="G556" s="7"/>
      <c r="H556" s="7"/>
      <c r="I556" s="7"/>
      <c r="J556" s="14"/>
    </row>
    <row r="557" spans="1:10" ht="15.75">
      <c r="A557" s="31" t="s">
        <v>36</v>
      </c>
      <c r="B557" s="31"/>
      <c r="C557" s="31"/>
      <c r="D557" s="31"/>
      <c r="E557" s="14"/>
      <c r="F557" s="13">
        <f>F555+F551+F542+F540</f>
        <v>39.599999999999994</v>
      </c>
      <c r="G557" s="13">
        <f>G555+G551+G542+G540</f>
        <v>44.150000000000006</v>
      </c>
      <c r="H557" s="13">
        <f>H555+H551+H542+H540</f>
        <v>191.67</v>
      </c>
      <c r="I557" s="6">
        <f>I555+I551+I542+I540</f>
        <v>1243.71</v>
      </c>
      <c r="J557" s="14"/>
    </row>
  </sheetData>
  <sheetProtection/>
  <mergeCells count="570">
    <mergeCell ref="A553:D553"/>
    <mergeCell ref="A554:D554"/>
    <mergeCell ref="A555:D555"/>
    <mergeCell ref="A556:D556"/>
    <mergeCell ref="A557:D557"/>
    <mergeCell ref="A282:D282"/>
    <mergeCell ref="A547:D547"/>
    <mergeCell ref="A548:D548"/>
    <mergeCell ref="A549:D549"/>
    <mergeCell ref="A550:D550"/>
    <mergeCell ref="A551:D551"/>
    <mergeCell ref="A552:D552"/>
    <mergeCell ref="A541:D541"/>
    <mergeCell ref="A542:D542"/>
    <mergeCell ref="A543:D543"/>
    <mergeCell ref="A544:D544"/>
    <mergeCell ref="A545:D545"/>
    <mergeCell ref="A546:D546"/>
    <mergeCell ref="J534:J535"/>
    <mergeCell ref="A536:D536"/>
    <mergeCell ref="A537:D537"/>
    <mergeCell ref="A538:D538"/>
    <mergeCell ref="A539:D539"/>
    <mergeCell ref="A540:D540"/>
    <mergeCell ref="A530:D530"/>
    <mergeCell ref="A532:E532"/>
    <mergeCell ref="A534:D535"/>
    <mergeCell ref="E534:E535"/>
    <mergeCell ref="F534:H534"/>
    <mergeCell ref="I534:I535"/>
    <mergeCell ref="A524:D524"/>
    <mergeCell ref="A525:D525"/>
    <mergeCell ref="A526:D526"/>
    <mergeCell ref="A527:D527"/>
    <mergeCell ref="A528:D528"/>
    <mergeCell ref="A529:D529"/>
    <mergeCell ref="A518:D518"/>
    <mergeCell ref="A519:D519"/>
    <mergeCell ref="A520:D520"/>
    <mergeCell ref="A521:D521"/>
    <mergeCell ref="A522:D522"/>
    <mergeCell ref="A523:D523"/>
    <mergeCell ref="A512:D512"/>
    <mergeCell ref="A513:D513"/>
    <mergeCell ref="A514:D514"/>
    <mergeCell ref="A515:D515"/>
    <mergeCell ref="A516:D516"/>
    <mergeCell ref="A517:D517"/>
    <mergeCell ref="F507:H507"/>
    <mergeCell ref="I507:I508"/>
    <mergeCell ref="J507:J508"/>
    <mergeCell ref="A509:D509"/>
    <mergeCell ref="A510:D510"/>
    <mergeCell ref="A511:D511"/>
    <mergeCell ref="A501:D501"/>
    <mergeCell ref="A502:D502"/>
    <mergeCell ref="A503:D503"/>
    <mergeCell ref="A505:E505"/>
    <mergeCell ref="A507:D508"/>
    <mergeCell ref="E507:E508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80:D481"/>
    <mergeCell ref="E480:E481"/>
    <mergeCell ref="F480:H480"/>
    <mergeCell ref="I480:I481"/>
    <mergeCell ref="J480:J481"/>
    <mergeCell ref="A482:D482"/>
    <mergeCell ref="A472:D472"/>
    <mergeCell ref="A473:D473"/>
    <mergeCell ref="A474:D474"/>
    <mergeCell ref="A475:D475"/>
    <mergeCell ref="A476:D476"/>
    <mergeCell ref="A478:E478"/>
    <mergeCell ref="A466:D466"/>
    <mergeCell ref="A467:D467"/>
    <mergeCell ref="A468:D468"/>
    <mergeCell ref="A469:D469"/>
    <mergeCell ref="A470:D470"/>
    <mergeCell ref="A471:D471"/>
    <mergeCell ref="A460:D460"/>
    <mergeCell ref="A461:D461"/>
    <mergeCell ref="A462:D462"/>
    <mergeCell ref="A463:D463"/>
    <mergeCell ref="A464:D464"/>
    <mergeCell ref="A465:D465"/>
    <mergeCell ref="A454:D454"/>
    <mergeCell ref="A455:D455"/>
    <mergeCell ref="A456:D456"/>
    <mergeCell ref="A457:D457"/>
    <mergeCell ref="A458:D458"/>
    <mergeCell ref="A459:D459"/>
    <mergeCell ref="A450:E450"/>
    <mergeCell ref="A452:D453"/>
    <mergeCell ref="E452:E453"/>
    <mergeCell ref="F452:H452"/>
    <mergeCell ref="I452:I453"/>
    <mergeCell ref="J452:J453"/>
    <mergeCell ref="A443:D443"/>
    <mergeCell ref="A444:D444"/>
    <mergeCell ref="A445:D445"/>
    <mergeCell ref="A446:D446"/>
    <mergeCell ref="A447:D447"/>
    <mergeCell ref="A448:D448"/>
    <mergeCell ref="A437:D437"/>
    <mergeCell ref="A438:D438"/>
    <mergeCell ref="A439:D439"/>
    <mergeCell ref="A440:D440"/>
    <mergeCell ref="A441:D441"/>
    <mergeCell ref="A442:D442"/>
    <mergeCell ref="A431:D431"/>
    <mergeCell ref="A432:D432"/>
    <mergeCell ref="A433:D433"/>
    <mergeCell ref="A434:D434"/>
    <mergeCell ref="A435:D435"/>
    <mergeCell ref="A436:D436"/>
    <mergeCell ref="I425:I426"/>
    <mergeCell ref="J425:J426"/>
    <mergeCell ref="A427:D427"/>
    <mergeCell ref="A428:D428"/>
    <mergeCell ref="A429:D429"/>
    <mergeCell ref="A430:D430"/>
    <mergeCell ref="A420:D420"/>
    <mergeCell ref="A421:D421"/>
    <mergeCell ref="A423:E423"/>
    <mergeCell ref="A425:D426"/>
    <mergeCell ref="E425:E426"/>
    <mergeCell ref="F425:H425"/>
    <mergeCell ref="A414:D414"/>
    <mergeCell ref="A415:D415"/>
    <mergeCell ref="A416:D416"/>
    <mergeCell ref="A417:D417"/>
    <mergeCell ref="A418:D418"/>
    <mergeCell ref="A419:D419"/>
    <mergeCell ref="A408:D408"/>
    <mergeCell ref="A409:D409"/>
    <mergeCell ref="A410:D410"/>
    <mergeCell ref="A411:D411"/>
    <mergeCell ref="A412:D412"/>
    <mergeCell ref="A413:D413"/>
    <mergeCell ref="A402:D402"/>
    <mergeCell ref="A403:D403"/>
    <mergeCell ref="A404:D404"/>
    <mergeCell ref="A405:D405"/>
    <mergeCell ref="A406:D406"/>
    <mergeCell ref="A407:D407"/>
    <mergeCell ref="A399:D400"/>
    <mergeCell ref="E399:E400"/>
    <mergeCell ref="F399:H399"/>
    <mergeCell ref="I399:I400"/>
    <mergeCell ref="J399:J400"/>
    <mergeCell ref="A401:D401"/>
    <mergeCell ref="A391:D391"/>
    <mergeCell ref="A392:D392"/>
    <mergeCell ref="A393:D393"/>
    <mergeCell ref="A394:D394"/>
    <mergeCell ref="A395:D395"/>
    <mergeCell ref="A397:E397"/>
    <mergeCell ref="A385:D385"/>
    <mergeCell ref="A386:D386"/>
    <mergeCell ref="A387:D387"/>
    <mergeCell ref="A388:D388"/>
    <mergeCell ref="A389:D389"/>
    <mergeCell ref="A390:D390"/>
    <mergeCell ref="A379:D379"/>
    <mergeCell ref="A380:D380"/>
    <mergeCell ref="A381:D381"/>
    <mergeCell ref="A382:D382"/>
    <mergeCell ref="A383:D383"/>
    <mergeCell ref="A384:D384"/>
    <mergeCell ref="J372:J373"/>
    <mergeCell ref="A374:D374"/>
    <mergeCell ref="A375:D375"/>
    <mergeCell ref="A376:D376"/>
    <mergeCell ref="A377:D377"/>
    <mergeCell ref="A378:D378"/>
    <mergeCell ref="A368:D368"/>
    <mergeCell ref="A370:E370"/>
    <mergeCell ref="A372:D373"/>
    <mergeCell ref="E372:E373"/>
    <mergeCell ref="F372:H372"/>
    <mergeCell ref="I372:I373"/>
    <mergeCell ref="A362:D362"/>
    <mergeCell ref="A363:D363"/>
    <mergeCell ref="A364:D364"/>
    <mergeCell ref="A365:D365"/>
    <mergeCell ref="A366:D366"/>
    <mergeCell ref="A367:D367"/>
    <mergeCell ref="A356:D356"/>
    <mergeCell ref="A357:D357"/>
    <mergeCell ref="A358:D358"/>
    <mergeCell ref="A359:D359"/>
    <mergeCell ref="A360:D360"/>
    <mergeCell ref="A361:D361"/>
    <mergeCell ref="A350:D350"/>
    <mergeCell ref="A351:D351"/>
    <mergeCell ref="A352:D352"/>
    <mergeCell ref="A353:D353"/>
    <mergeCell ref="A354:D354"/>
    <mergeCell ref="A355:D355"/>
    <mergeCell ref="F345:H345"/>
    <mergeCell ref="I345:I346"/>
    <mergeCell ref="J345:J346"/>
    <mergeCell ref="A347:D347"/>
    <mergeCell ref="A348:D348"/>
    <mergeCell ref="A349:D349"/>
    <mergeCell ref="A339:D339"/>
    <mergeCell ref="A340:D340"/>
    <mergeCell ref="A341:D341"/>
    <mergeCell ref="A343:E343"/>
    <mergeCell ref="A345:D346"/>
    <mergeCell ref="E345:E346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8:D319"/>
    <mergeCell ref="E318:E319"/>
    <mergeCell ref="F318:H318"/>
    <mergeCell ref="I318:I319"/>
    <mergeCell ref="J318:J319"/>
    <mergeCell ref="A320:D320"/>
    <mergeCell ref="A310:D310"/>
    <mergeCell ref="A311:D311"/>
    <mergeCell ref="A312:D312"/>
    <mergeCell ref="A313:D313"/>
    <mergeCell ref="A314:D314"/>
    <mergeCell ref="A316:E316"/>
    <mergeCell ref="A304:D304"/>
    <mergeCell ref="A305:D305"/>
    <mergeCell ref="A306:D306"/>
    <mergeCell ref="A307:D307"/>
    <mergeCell ref="A308:D308"/>
    <mergeCell ref="A309:D309"/>
    <mergeCell ref="A298:D298"/>
    <mergeCell ref="A299:D299"/>
    <mergeCell ref="A300:D300"/>
    <mergeCell ref="A301:D301"/>
    <mergeCell ref="A302:D302"/>
    <mergeCell ref="A303:D303"/>
    <mergeCell ref="A292:D292"/>
    <mergeCell ref="A293:D293"/>
    <mergeCell ref="A294:D294"/>
    <mergeCell ref="A295:D295"/>
    <mergeCell ref="A296:D296"/>
    <mergeCell ref="A297:D297"/>
    <mergeCell ref="A288:E288"/>
    <mergeCell ref="A290:D291"/>
    <mergeCell ref="E290:E291"/>
    <mergeCell ref="F290:H290"/>
    <mergeCell ref="I290:I291"/>
    <mergeCell ref="J290:J291"/>
    <mergeCell ref="A286:D286"/>
    <mergeCell ref="A279:D279"/>
    <mergeCell ref="A280:D280"/>
    <mergeCell ref="A281:D281"/>
    <mergeCell ref="A283:D283"/>
    <mergeCell ref="A284:D284"/>
    <mergeCell ref="A285:D285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F262:H262"/>
    <mergeCell ref="I262:I263"/>
    <mergeCell ref="J262:J263"/>
    <mergeCell ref="A264:D264"/>
    <mergeCell ref="A265:D265"/>
    <mergeCell ref="A266:D266"/>
    <mergeCell ref="A260:E260"/>
    <mergeCell ref="A262:D263"/>
    <mergeCell ref="E262:E263"/>
    <mergeCell ref="A250:D250"/>
    <mergeCell ref="A251:D251"/>
    <mergeCell ref="A252:D252"/>
    <mergeCell ref="A247:D247"/>
    <mergeCell ref="A249:D249"/>
    <mergeCell ref="A256:D256"/>
    <mergeCell ref="A257:D257"/>
    <mergeCell ref="A258:D258"/>
    <mergeCell ref="A248:D248"/>
    <mergeCell ref="A233:E233"/>
    <mergeCell ref="A235:D236"/>
    <mergeCell ref="E235:E236"/>
    <mergeCell ref="A253:D253"/>
    <mergeCell ref="A254:D254"/>
    <mergeCell ref="A255:D255"/>
    <mergeCell ref="A243:D243"/>
    <mergeCell ref="A244:D244"/>
    <mergeCell ref="A245:D245"/>
    <mergeCell ref="A246:D246"/>
    <mergeCell ref="A226:D226"/>
    <mergeCell ref="A227:D227"/>
    <mergeCell ref="A228:D228"/>
    <mergeCell ref="A229:D229"/>
    <mergeCell ref="A230:D230"/>
    <mergeCell ref="A231:D231"/>
    <mergeCell ref="A217:D217"/>
    <mergeCell ref="A218:D218"/>
    <mergeCell ref="A219:D219"/>
    <mergeCell ref="A220:D220"/>
    <mergeCell ref="A221:D221"/>
    <mergeCell ref="F235:H235"/>
    <mergeCell ref="A222:D222"/>
    <mergeCell ref="A223:D223"/>
    <mergeCell ref="A224:D224"/>
    <mergeCell ref="A225:D225"/>
    <mergeCell ref="A211:D211"/>
    <mergeCell ref="A212:D212"/>
    <mergeCell ref="A213:D213"/>
    <mergeCell ref="A214:D214"/>
    <mergeCell ref="A215:D215"/>
    <mergeCell ref="A216:D216"/>
    <mergeCell ref="A208:D209"/>
    <mergeCell ref="E208:E209"/>
    <mergeCell ref="F208:H208"/>
    <mergeCell ref="I208:I209"/>
    <mergeCell ref="J208:J209"/>
    <mergeCell ref="A210:D210"/>
    <mergeCell ref="A200:D200"/>
    <mergeCell ref="A201:D201"/>
    <mergeCell ref="A202:D202"/>
    <mergeCell ref="A203:D203"/>
    <mergeCell ref="A204:D204"/>
    <mergeCell ref="A206:E206"/>
    <mergeCell ref="A194:D194"/>
    <mergeCell ref="A195:D195"/>
    <mergeCell ref="A196:D196"/>
    <mergeCell ref="A197:D197"/>
    <mergeCell ref="A198:D198"/>
    <mergeCell ref="A199:D199"/>
    <mergeCell ref="A188:D188"/>
    <mergeCell ref="A189:D189"/>
    <mergeCell ref="A190:D190"/>
    <mergeCell ref="A191:D191"/>
    <mergeCell ref="A192:D192"/>
    <mergeCell ref="A193:D193"/>
    <mergeCell ref="J181:J182"/>
    <mergeCell ref="A183:D183"/>
    <mergeCell ref="A184:D184"/>
    <mergeCell ref="A185:D185"/>
    <mergeCell ref="A186:D186"/>
    <mergeCell ref="A187:D187"/>
    <mergeCell ref="A177:D177"/>
    <mergeCell ref="A179:E179"/>
    <mergeCell ref="A181:D182"/>
    <mergeCell ref="E181:E182"/>
    <mergeCell ref="F181:H181"/>
    <mergeCell ref="I181:I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F154:H154"/>
    <mergeCell ref="I154:I155"/>
    <mergeCell ref="J154:J155"/>
    <mergeCell ref="A156:D156"/>
    <mergeCell ref="A157:D157"/>
    <mergeCell ref="A158:D158"/>
    <mergeCell ref="A147:D147"/>
    <mergeCell ref="A148:D148"/>
    <mergeCell ref="A138:D138"/>
    <mergeCell ref="A150:E150"/>
    <mergeCell ref="A152:E152"/>
    <mergeCell ref="A154:D155"/>
    <mergeCell ref="E154:E155"/>
    <mergeCell ref="A141:D141"/>
    <mergeCell ref="A142:D142"/>
    <mergeCell ref="A143:D143"/>
    <mergeCell ref="A146:D146"/>
    <mergeCell ref="A134:D134"/>
    <mergeCell ref="A135:D135"/>
    <mergeCell ref="A136:D136"/>
    <mergeCell ref="A137:D137"/>
    <mergeCell ref="A139:D139"/>
    <mergeCell ref="A140:D140"/>
    <mergeCell ref="A130:D130"/>
    <mergeCell ref="A131:D131"/>
    <mergeCell ref="A132:D132"/>
    <mergeCell ref="A133:D133"/>
    <mergeCell ref="A144:D144"/>
    <mergeCell ref="A145:D145"/>
    <mergeCell ref="F125:H125"/>
    <mergeCell ref="I125:I126"/>
    <mergeCell ref="J125:J126"/>
    <mergeCell ref="A127:D127"/>
    <mergeCell ref="A128:D128"/>
    <mergeCell ref="A129:D129"/>
    <mergeCell ref="A116:D116"/>
    <mergeCell ref="I235:I236"/>
    <mergeCell ref="A117:D117"/>
    <mergeCell ref="A118:D118"/>
    <mergeCell ref="A119:D119"/>
    <mergeCell ref="A120:D120"/>
    <mergeCell ref="A121:D121"/>
    <mergeCell ref="A123:E123"/>
    <mergeCell ref="A125:D126"/>
    <mergeCell ref="E125:E126"/>
    <mergeCell ref="A107:D107"/>
    <mergeCell ref="A108:D108"/>
    <mergeCell ref="A109:D109"/>
    <mergeCell ref="A110:D110"/>
    <mergeCell ref="A111:D111"/>
    <mergeCell ref="J235:J236"/>
    <mergeCell ref="A112:D112"/>
    <mergeCell ref="A113:D113"/>
    <mergeCell ref="A114:D114"/>
    <mergeCell ref="A115:D115"/>
    <mergeCell ref="A101:D101"/>
    <mergeCell ref="A102:D102"/>
    <mergeCell ref="A103:D103"/>
    <mergeCell ref="A104:D104"/>
    <mergeCell ref="A105:D105"/>
    <mergeCell ref="A106:D106"/>
    <mergeCell ref="A97:E97"/>
    <mergeCell ref="A99:D100"/>
    <mergeCell ref="E99:E100"/>
    <mergeCell ref="F99:H99"/>
    <mergeCell ref="I99:I100"/>
    <mergeCell ref="J99:J100"/>
    <mergeCell ref="A91:D91"/>
    <mergeCell ref="A92:D92"/>
    <mergeCell ref="A93:D93"/>
    <mergeCell ref="A94:D94"/>
    <mergeCell ref="A95:D95"/>
    <mergeCell ref="A85:D85"/>
    <mergeCell ref="A84:D84"/>
    <mergeCell ref="A86:D86"/>
    <mergeCell ref="A87:D87"/>
    <mergeCell ref="A88:D88"/>
    <mergeCell ref="A89:D89"/>
    <mergeCell ref="A90:D90"/>
    <mergeCell ref="A78:D78"/>
    <mergeCell ref="A79:D79"/>
    <mergeCell ref="A80:D80"/>
    <mergeCell ref="A81:D81"/>
    <mergeCell ref="A82:D82"/>
    <mergeCell ref="A83:D83"/>
    <mergeCell ref="J71:J72"/>
    <mergeCell ref="A73:D73"/>
    <mergeCell ref="A74:D74"/>
    <mergeCell ref="A75:D75"/>
    <mergeCell ref="A76:D76"/>
    <mergeCell ref="A77:D77"/>
    <mergeCell ref="A67:D67"/>
    <mergeCell ref="A69:E69"/>
    <mergeCell ref="A71:D72"/>
    <mergeCell ref="E71:E72"/>
    <mergeCell ref="F71:H71"/>
    <mergeCell ref="I71:I72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F44:H44"/>
    <mergeCell ref="I44:I45"/>
    <mergeCell ref="J44:J45"/>
    <mergeCell ref="A46:D46"/>
    <mergeCell ref="A47:D47"/>
    <mergeCell ref="A48:D48"/>
    <mergeCell ref="A40:D40"/>
    <mergeCell ref="A35:D35"/>
    <mergeCell ref="A39:D39"/>
    <mergeCell ref="A42:E42"/>
    <mergeCell ref="A44:D45"/>
    <mergeCell ref="E44:E45"/>
    <mergeCell ref="A32:D32"/>
    <mergeCell ref="A33:D33"/>
    <mergeCell ref="A34:D34"/>
    <mergeCell ref="A36:D36"/>
    <mergeCell ref="A37:D37"/>
    <mergeCell ref="A38:D38"/>
    <mergeCell ref="A27:D27"/>
    <mergeCell ref="A28:D28"/>
    <mergeCell ref="A29:D29"/>
    <mergeCell ref="A23:D23"/>
    <mergeCell ref="A30:D30"/>
    <mergeCell ref="A31:D31"/>
    <mergeCell ref="A20:D20"/>
    <mergeCell ref="A21:D21"/>
    <mergeCell ref="A22:D22"/>
    <mergeCell ref="A24:D24"/>
    <mergeCell ref="A25:D25"/>
    <mergeCell ref="A26:D26"/>
    <mergeCell ref="A241:D241"/>
    <mergeCell ref="A242:D242"/>
    <mergeCell ref="A13:E13"/>
    <mergeCell ref="A15:E15"/>
    <mergeCell ref="A237:D237"/>
    <mergeCell ref="A238:D238"/>
    <mergeCell ref="A239:D239"/>
    <mergeCell ref="A240:D240"/>
    <mergeCell ref="E17:E18"/>
    <mergeCell ref="A17:D18"/>
    <mergeCell ref="P222:S222"/>
    <mergeCell ref="L237:O237"/>
    <mergeCell ref="H1:I1"/>
    <mergeCell ref="B8:H8"/>
    <mergeCell ref="B7:H7"/>
    <mergeCell ref="A11:E11"/>
    <mergeCell ref="J17:J18"/>
    <mergeCell ref="I17:I18"/>
    <mergeCell ref="F17:H17"/>
    <mergeCell ref="A19:D19"/>
  </mergeCells>
  <printOptions/>
  <pageMargins left="0.5905511811023623" right="0.3937007874015748" top="0.3937007874015748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7"/>
  <sheetViews>
    <sheetView zoomScalePageLayoutView="0" workbookViewId="0" topLeftCell="A374">
      <selection activeCell="A281" sqref="A281:J282"/>
    </sheetView>
  </sheetViews>
  <sheetFormatPr defaultColWidth="9.140625" defaultRowHeight="15"/>
  <cols>
    <col min="9" max="9" width="9.28125" style="0" bestFit="1" customWidth="1"/>
  </cols>
  <sheetData>
    <row r="1" spans="1:10" ht="15">
      <c r="A1" s="1"/>
      <c r="B1" s="1"/>
      <c r="C1" s="1"/>
      <c r="D1" s="1"/>
      <c r="E1" s="1"/>
      <c r="F1" s="1"/>
      <c r="G1" s="1"/>
      <c r="H1" s="18" t="s">
        <v>0</v>
      </c>
      <c r="I1" s="18"/>
      <c r="J1" s="1"/>
    </row>
    <row r="2" spans="1:10" ht="15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2"/>
      <c r="I3" s="1" t="s">
        <v>2</v>
      </c>
      <c r="J3" s="1"/>
    </row>
    <row r="4" spans="1:10" ht="15">
      <c r="A4" s="1"/>
      <c r="B4" s="1"/>
      <c r="C4" s="1"/>
      <c r="D4" s="1"/>
      <c r="E4" s="1"/>
      <c r="F4" s="1"/>
      <c r="G4" s="1"/>
      <c r="H4" s="1" t="s">
        <v>3</v>
      </c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"/>
      <c r="B7" s="19" t="s">
        <v>4</v>
      </c>
      <c r="C7" s="19"/>
      <c r="D7" s="19"/>
      <c r="E7" s="19"/>
      <c r="F7" s="19"/>
      <c r="G7" s="19"/>
      <c r="H7" s="19"/>
      <c r="I7" s="1"/>
      <c r="J7" s="1"/>
    </row>
    <row r="8" spans="1:10" ht="15.75">
      <c r="A8" s="1"/>
      <c r="B8" s="19" t="s">
        <v>5</v>
      </c>
      <c r="C8" s="19"/>
      <c r="D8" s="19"/>
      <c r="E8" s="19"/>
      <c r="F8" s="19"/>
      <c r="G8" s="19"/>
      <c r="H8" s="19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20" t="s">
        <v>107</v>
      </c>
      <c r="B11" s="20"/>
      <c r="C11" s="20"/>
      <c r="D11" s="20"/>
      <c r="E11" s="20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24" t="s">
        <v>7</v>
      </c>
      <c r="B13" s="24"/>
      <c r="C13" s="24"/>
      <c r="D13" s="24"/>
      <c r="E13" s="24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25" t="s">
        <v>8</v>
      </c>
      <c r="B15" s="25"/>
      <c r="C15" s="25"/>
      <c r="D15" s="25"/>
      <c r="E15" s="25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21" t="s">
        <v>19</v>
      </c>
      <c r="B17" s="21"/>
      <c r="C17" s="21"/>
      <c r="D17" s="21"/>
      <c r="E17" s="27" t="s">
        <v>9</v>
      </c>
      <c r="F17" s="21" t="s">
        <v>10</v>
      </c>
      <c r="G17" s="21"/>
      <c r="H17" s="21"/>
      <c r="I17" s="21" t="s">
        <v>11</v>
      </c>
      <c r="J17" s="21" t="s">
        <v>12</v>
      </c>
    </row>
    <row r="18" spans="1:10" ht="31.5">
      <c r="A18" s="21"/>
      <c r="B18" s="21"/>
      <c r="C18" s="21"/>
      <c r="D18" s="21"/>
      <c r="E18" s="27"/>
      <c r="F18" s="3" t="s">
        <v>13</v>
      </c>
      <c r="G18" s="3" t="s">
        <v>14</v>
      </c>
      <c r="H18" s="3" t="s">
        <v>15</v>
      </c>
      <c r="I18" s="21"/>
      <c r="J18" s="21"/>
    </row>
    <row r="19" spans="1:10" ht="15.75">
      <c r="A19" s="22" t="s">
        <v>16</v>
      </c>
      <c r="B19" s="22"/>
      <c r="C19" s="22"/>
      <c r="D19" s="22"/>
      <c r="E19" s="4"/>
      <c r="F19" s="4"/>
      <c r="G19" s="4"/>
      <c r="H19" s="4"/>
      <c r="I19" s="4"/>
      <c r="J19" s="4"/>
    </row>
    <row r="20" spans="1:10" ht="15.75">
      <c r="A20" s="26" t="s">
        <v>106</v>
      </c>
      <c r="B20" s="26"/>
      <c r="C20" s="26"/>
      <c r="D20" s="26"/>
      <c r="E20" s="3">
        <v>180</v>
      </c>
      <c r="F20" s="3">
        <v>6.3</v>
      </c>
      <c r="G20" s="3">
        <v>10.26</v>
      </c>
      <c r="H20" s="3">
        <v>32.18</v>
      </c>
      <c r="I20" s="3">
        <v>244.8</v>
      </c>
      <c r="J20" s="3">
        <v>261</v>
      </c>
    </row>
    <row r="21" spans="1:10" ht="15.75">
      <c r="A21" s="26" t="s">
        <v>17</v>
      </c>
      <c r="B21" s="26"/>
      <c r="C21" s="26"/>
      <c r="D21" s="26"/>
      <c r="E21" s="3" t="s">
        <v>108</v>
      </c>
      <c r="F21" s="3">
        <v>1.53</v>
      </c>
      <c r="G21" s="3">
        <v>4.71</v>
      </c>
      <c r="H21" s="3">
        <v>10.32</v>
      </c>
      <c r="I21" s="3">
        <v>89.8</v>
      </c>
      <c r="J21" s="3">
        <v>99</v>
      </c>
    </row>
    <row r="22" spans="1:10" ht="15.75">
      <c r="A22" s="26" t="s">
        <v>18</v>
      </c>
      <c r="B22" s="26"/>
      <c r="C22" s="26"/>
      <c r="D22" s="26"/>
      <c r="E22" s="3">
        <v>200</v>
      </c>
      <c r="F22" s="3">
        <v>0.1</v>
      </c>
      <c r="G22" s="3">
        <v>0</v>
      </c>
      <c r="H22" s="3">
        <v>10</v>
      </c>
      <c r="I22" s="3">
        <v>60</v>
      </c>
      <c r="J22" s="3">
        <v>503</v>
      </c>
    </row>
    <row r="23" spans="1:10" ht="15.75">
      <c r="A23" s="23" t="s">
        <v>25</v>
      </c>
      <c r="B23" s="23"/>
      <c r="C23" s="23"/>
      <c r="D23" s="23"/>
      <c r="E23" s="7">
        <f>E20+E22+30+8</f>
        <v>418</v>
      </c>
      <c r="F23" s="7">
        <f>F22+F21+F20</f>
        <v>7.93</v>
      </c>
      <c r="G23" s="7">
        <f>G20+G21+G22</f>
        <v>14.969999999999999</v>
      </c>
      <c r="H23" s="7">
        <f>H20+H21+H22</f>
        <v>52.5</v>
      </c>
      <c r="I23" s="8">
        <f>I20+I21+I22</f>
        <v>394.6</v>
      </c>
      <c r="J23" s="3"/>
    </row>
    <row r="24" spans="1:10" ht="15.75">
      <c r="A24" s="22" t="s">
        <v>21</v>
      </c>
      <c r="B24" s="22"/>
      <c r="C24" s="22"/>
      <c r="D24" s="22"/>
      <c r="E24" s="4"/>
      <c r="F24" s="4"/>
      <c r="G24" s="4"/>
      <c r="H24" s="4"/>
      <c r="I24" s="4"/>
      <c r="J24" s="4"/>
    </row>
    <row r="25" spans="1:10" ht="15.75">
      <c r="A25" s="26" t="s">
        <v>22</v>
      </c>
      <c r="B25" s="26"/>
      <c r="C25" s="26"/>
      <c r="D25" s="26"/>
      <c r="E25" s="3">
        <v>180</v>
      </c>
      <c r="F25" s="3">
        <v>0.67</v>
      </c>
      <c r="G25" s="3">
        <v>13</v>
      </c>
      <c r="H25" s="3">
        <v>12.12</v>
      </c>
      <c r="I25" s="3">
        <v>44.16</v>
      </c>
      <c r="J25" s="3">
        <v>537</v>
      </c>
    </row>
    <row r="26" spans="1:10" ht="15.75">
      <c r="A26" s="22" t="s">
        <v>23</v>
      </c>
      <c r="B26" s="22"/>
      <c r="C26" s="22"/>
      <c r="D26" s="22"/>
      <c r="E26" s="4"/>
      <c r="F26" s="4"/>
      <c r="G26" s="4"/>
      <c r="H26" s="4"/>
      <c r="I26" s="4"/>
      <c r="J26" s="4"/>
    </row>
    <row r="27" spans="1:10" ht="15.75">
      <c r="A27" s="26" t="s">
        <v>24</v>
      </c>
      <c r="B27" s="26"/>
      <c r="C27" s="26"/>
      <c r="D27" s="26"/>
      <c r="E27" s="3">
        <v>60</v>
      </c>
      <c r="F27" s="3">
        <v>1.68</v>
      </c>
      <c r="G27" s="3">
        <v>7.26</v>
      </c>
      <c r="H27" s="3">
        <v>4.26</v>
      </c>
      <c r="I27" s="3">
        <v>88.8</v>
      </c>
      <c r="J27" s="3">
        <v>56</v>
      </c>
    </row>
    <row r="28" spans="1:10" ht="15.75">
      <c r="A28" s="26" t="s">
        <v>26</v>
      </c>
      <c r="B28" s="26"/>
      <c r="C28" s="26"/>
      <c r="D28" s="26"/>
      <c r="E28" s="3">
        <v>200</v>
      </c>
      <c r="F28" s="3">
        <v>1.64</v>
      </c>
      <c r="G28" s="3">
        <v>4.2</v>
      </c>
      <c r="H28" s="3">
        <v>13</v>
      </c>
      <c r="I28" s="3">
        <v>97</v>
      </c>
      <c r="J28" s="3">
        <v>139</v>
      </c>
    </row>
    <row r="29" spans="1:10" ht="15.75">
      <c r="A29" s="26" t="s">
        <v>27</v>
      </c>
      <c r="B29" s="26"/>
      <c r="C29" s="26"/>
      <c r="D29" s="26"/>
      <c r="E29" s="3">
        <v>130</v>
      </c>
      <c r="F29" s="3">
        <v>4.9</v>
      </c>
      <c r="G29" s="3">
        <v>0.57</v>
      </c>
      <c r="H29" s="3">
        <v>25.16</v>
      </c>
      <c r="I29" s="3">
        <v>125.58</v>
      </c>
      <c r="J29" s="3">
        <v>297</v>
      </c>
    </row>
    <row r="30" spans="1:10" ht="15.75">
      <c r="A30" s="26" t="s">
        <v>28</v>
      </c>
      <c r="B30" s="26"/>
      <c r="C30" s="26"/>
      <c r="D30" s="26"/>
      <c r="E30" s="3">
        <v>80</v>
      </c>
      <c r="F30" s="3">
        <v>10.14</v>
      </c>
      <c r="G30" s="3">
        <v>10.84</v>
      </c>
      <c r="H30" s="3">
        <v>2.07</v>
      </c>
      <c r="I30" s="3">
        <v>198</v>
      </c>
      <c r="J30" s="3">
        <v>373</v>
      </c>
    </row>
    <row r="31" spans="1:10" ht="15.75">
      <c r="A31" s="26" t="s">
        <v>29</v>
      </c>
      <c r="B31" s="26"/>
      <c r="C31" s="26"/>
      <c r="D31" s="26"/>
      <c r="E31" s="3">
        <v>25</v>
      </c>
      <c r="F31" s="3">
        <v>1.9</v>
      </c>
      <c r="G31" s="3">
        <v>0.2</v>
      </c>
      <c r="H31" s="3">
        <v>12.3</v>
      </c>
      <c r="I31" s="3">
        <v>58.75</v>
      </c>
      <c r="J31" s="3">
        <v>114</v>
      </c>
    </row>
    <row r="32" spans="1:10" ht="15.75">
      <c r="A32" s="26" t="s">
        <v>30</v>
      </c>
      <c r="B32" s="26"/>
      <c r="C32" s="26"/>
      <c r="D32" s="26"/>
      <c r="E32" s="3">
        <v>25</v>
      </c>
      <c r="F32" s="3">
        <v>1.65</v>
      </c>
      <c r="G32" s="3">
        <v>0.3</v>
      </c>
      <c r="H32" s="3">
        <v>8.35</v>
      </c>
      <c r="I32" s="3">
        <v>43.5</v>
      </c>
      <c r="J32" s="3">
        <v>115</v>
      </c>
    </row>
    <row r="33" spans="1:10" ht="15.75">
      <c r="A33" s="26" t="s">
        <v>31</v>
      </c>
      <c r="B33" s="26"/>
      <c r="C33" s="26"/>
      <c r="D33" s="26"/>
      <c r="E33" s="3">
        <v>200</v>
      </c>
      <c r="F33" s="3">
        <v>0.5</v>
      </c>
      <c r="G33" s="3">
        <v>0.2</v>
      </c>
      <c r="H33" s="3">
        <v>23.1</v>
      </c>
      <c r="I33" s="3">
        <v>96</v>
      </c>
      <c r="J33" s="3">
        <v>526</v>
      </c>
    </row>
    <row r="34" spans="1:10" ht="15.75">
      <c r="A34" s="28" t="s">
        <v>32</v>
      </c>
      <c r="B34" s="29"/>
      <c r="C34" s="29"/>
      <c r="D34" s="30"/>
      <c r="E34" s="7">
        <f>E27+E28+E29+E30+E31+E32+E33</f>
        <v>720</v>
      </c>
      <c r="F34" s="7">
        <f>F27+F28+F29+F30+F31+F32+F33</f>
        <v>22.409999999999997</v>
      </c>
      <c r="G34" s="7">
        <f>G27+G28+G29+G30+G31+G32+G33</f>
        <v>23.57</v>
      </c>
      <c r="H34" s="7">
        <f>H27+H28+H29+H30+H31+H32+H33</f>
        <v>88.24000000000001</v>
      </c>
      <c r="I34" s="7">
        <f>I27+I28+I29+I30+I31+I32+I33</f>
        <v>707.63</v>
      </c>
      <c r="J34" s="3"/>
    </row>
    <row r="35" spans="1:10" ht="15.75">
      <c r="A35" s="22" t="s">
        <v>33</v>
      </c>
      <c r="B35" s="22"/>
      <c r="C35" s="22"/>
      <c r="D35" s="22"/>
      <c r="E35" s="3"/>
      <c r="F35" s="3"/>
      <c r="G35" s="3"/>
      <c r="H35" s="3"/>
      <c r="I35" s="3"/>
      <c r="J35" s="3"/>
    </row>
    <row r="36" spans="1:10" ht="31.5">
      <c r="A36" s="26" t="s">
        <v>47</v>
      </c>
      <c r="B36" s="26"/>
      <c r="C36" s="26"/>
      <c r="D36" s="26"/>
      <c r="E36" s="3">
        <v>50</v>
      </c>
      <c r="F36" s="3">
        <v>2.56</v>
      </c>
      <c r="G36" s="3">
        <v>3.28</v>
      </c>
      <c r="H36" s="3">
        <v>37.93</v>
      </c>
      <c r="I36" s="3">
        <v>191.75</v>
      </c>
      <c r="J36" s="3" t="s">
        <v>34</v>
      </c>
    </row>
    <row r="37" spans="1:10" ht="15.75">
      <c r="A37" s="26" t="s">
        <v>35</v>
      </c>
      <c r="B37" s="26"/>
      <c r="C37" s="26"/>
      <c r="D37" s="26"/>
      <c r="E37" s="3">
        <v>200</v>
      </c>
      <c r="F37" s="3">
        <v>10</v>
      </c>
      <c r="G37" s="3">
        <v>6.4</v>
      </c>
      <c r="H37" s="3">
        <v>17</v>
      </c>
      <c r="I37" s="3">
        <v>174</v>
      </c>
      <c r="J37" s="3">
        <v>536</v>
      </c>
    </row>
    <row r="38" spans="1:10" ht="15.75">
      <c r="A38" s="26"/>
      <c r="B38" s="26"/>
      <c r="C38" s="26"/>
      <c r="D38" s="26"/>
      <c r="E38" s="7">
        <f>E36+E37</f>
        <v>250</v>
      </c>
      <c r="F38" s="7">
        <f>F36+F37</f>
        <v>12.56</v>
      </c>
      <c r="G38" s="7">
        <f>G36+G37</f>
        <v>9.68</v>
      </c>
      <c r="H38" s="7">
        <f>H36+H37</f>
        <v>54.93</v>
      </c>
      <c r="I38" s="7">
        <f>I36+I37</f>
        <v>365.75</v>
      </c>
      <c r="J38" s="3"/>
    </row>
    <row r="39" spans="1:10" ht="15.75">
      <c r="A39" s="32"/>
      <c r="B39" s="33"/>
      <c r="C39" s="33"/>
      <c r="D39" s="34"/>
      <c r="E39" s="7"/>
      <c r="F39" s="7"/>
      <c r="G39" s="7"/>
      <c r="H39" s="7"/>
      <c r="I39" s="7"/>
      <c r="J39" s="3"/>
    </row>
    <row r="40" spans="1:10" ht="15.75">
      <c r="A40" s="31" t="s">
        <v>36</v>
      </c>
      <c r="B40" s="31"/>
      <c r="C40" s="31"/>
      <c r="D40" s="31"/>
      <c r="E40" s="3"/>
      <c r="F40" s="5">
        <f>F38+F34+F25+F23</f>
        <v>43.57</v>
      </c>
      <c r="G40" s="5">
        <f>G38+G34+G25+G23</f>
        <v>61.22</v>
      </c>
      <c r="H40" s="5">
        <f>H38+H34+H25+H23</f>
        <v>207.79000000000002</v>
      </c>
      <c r="I40" s="6">
        <f>I38+I34+I25+I23</f>
        <v>1512.1400000000003</v>
      </c>
      <c r="J40" s="3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5" t="s">
        <v>37</v>
      </c>
      <c r="B42" s="25"/>
      <c r="C42" s="25"/>
      <c r="D42" s="25"/>
      <c r="E42" s="25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1" t="s">
        <v>19</v>
      </c>
      <c r="B44" s="21"/>
      <c r="C44" s="21"/>
      <c r="D44" s="21"/>
      <c r="E44" s="27" t="s">
        <v>9</v>
      </c>
      <c r="F44" s="21" t="s">
        <v>10</v>
      </c>
      <c r="G44" s="21"/>
      <c r="H44" s="21"/>
      <c r="I44" s="21" t="s">
        <v>11</v>
      </c>
      <c r="J44" s="21" t="s">
        <v>12</v>
      </c>
    </row>
    <row r="45" spans="1:10" ht="31.5">
      <c r="A45" s="21"/>
      <c r="B45" s="21"/>
      <c r="C45" s="21"/>
      <c r="D45" s="21"/>
      <c r="E45" s="27"/>
      <c r="F45" s="3" t="s">
        <v>13</v>
      </c>
      <c r="G45" s="3" t="s">
        <v>14</v>
      </c>
      <c r="H45" s="3" t="s">
        <v>15</v>
      </c>
      <c r="I45" s="21"/>
      <c r="J45" s="21"/>
    </row>
    <row r="46" spans="1:10" ht="15.75">
      <c r="A46" s="22" t="s">
        <v>16</v>
      </c>
      <c r="B46" s="22"/>
      <c r="C46" s="22"/>
      <c r="D46" s="22"/>
      <c r="E46" s="4"/>
      <c r="F46" s="4"/>
      <c r="G46" s="4"/>
      <c r="H46" s="4"/>
      <c r="I46" s="4"/>
      <c r="J46" s="4"/>
    </row>
    <row r="47" spans="1:10" ht="15.75">
      <c r="A47" s="26" t="s">
        <v>38</v>
      </c>
      <c r="B47" s="26"/>
      <c r="C47" s="26"/>
      <c r="D47" s="26"/>
      <c r="E47" s="3">
        <v>180</v>
      </c>
      <c r="F47" s="3">
        <v>5.13</v>
      </c>
      <c r="G47" s="3">
        <v>4.73</v>
      </c>
      <c r="H47" s="3">
        <v>17.08</v>
      </c>
      <c r="I47" s="3">
        <v>131.4</v>
      </c>
      <c r="J47" s="3">
        <v>171</v>
      </c>
    </row>
    <row r="48" spans="1:10" ht="15.75">
      <c r="A48" s="26" t="s">
        <v>39</v>
      </c>
      <c r="B48" s="26"/>
      <c r="C48" s="26"/>
      <c r="D48" s="26"/>
      <c r="E48" s="3" t="s">
        <v>109</v>
      </c>
      <c r="F48" s="3">
        <v>4.81</v>
      </c>
      <c r="G48" s="3">
        <v>3.48</v>
      </c>
      <c r="H48" s="3">
        <v>15.42</v>
      </c>
      <c r="I48" s="3">
        <v>112.9</v>
      </c>
      <c r="J48" s="3">
        <v>96</v>
      </c>
    </row>
    <row r="49" spans="1:10" ht="15.75">
      <c r="A49" s="26" t="s">
        <v>41</v>
      </c>
      <c r="B49" s="26"/>
      <c r="C49" s="26"/>
      <c r="D49" s="26"/>
      <c r="E49" s="3">
        <v>200</v>
      </c>
      <c r="F49" s="3">
        <v>3.2</v>
      </c>
      <c r="G49" s="3">
        <v>2.7</v>
      </c>
      <c r="H49" s="3">
        <v>15.9</v>
      </c>
      <c r="I49" s="3">
        <v>79</v>
      </c>
      <c r="J49" s="3">
        <v>514</v>
      </c>
    </row>
    <row r="50" spans="1:10" ht="15.75">
      <c r="A50" s="23" t="s">
        <v>25</v>
      </c>
      <c r="B50" s="23"/>
      <c r="C50" s="23"/>
      <c r="D50" s="23"/>
      <c r="E50" s="7">
        <f>E47+E49+30+5+10</f>
        <v>425</v>
      </c>
      <c r="F50" s="7">
        <f>F47+F48+F49</f>
        <v>13.14</v>
      </c>
      <c r="G50" s="7">
        <f>G47+G48+G49</f>
        <v>10.91</v>
      </c>
      <c r="H50" s="7">
        <f>H47+H48+H49</f>
        <v>48.4</v>
      </c>
      <c r="I50" s="8">
        <f>I47+I48+I49</f>
        <v>323.3</v>
      </c>
      <c r="J50" s="3"/>
    </row>
    <row r="51" spans="1:10" ht="15.75">
      <c r="A51" s="22" t="s">
        <v>21</v>
      </c>
      <c r="B51" s="22"/>
      <c r="C51" s="22"/>
      <c r="D51" s="22"/>
      <c r="E51" s="4"/>
      <c r="F51" s="4"/>
      <c r="G51" s="4"/>
      <c r="H51" s="4"/>
      <c r="I51" s="4"/>
      <c r="J51" s="4"/>
    </row>
    <row r="52" spans="1:10" ht="15.75">
      <c r="A52" s="26" t="s">
        <v>42</v>
      </c>
      <c r="B52" s="26"/>
      <c r="C52" s="26"/>
      <c r="D52" s="26"/>
      <c r="E52" s="3">
        <v>100</v>
      </c>
      <c r="F52" s="3">
        <v>0.4</v>
      </c>
      <c r="G52" s="3">
        <v>0.4</v>
      </c>
      <c r="H52" s="3">
        <v>13.7</v>
      </c>
      <c r="I52" s="3">
        <v>63.33</v>
      </c>
      <c r="J52" s="3">
        <v>118</v>
      </c>
    </row>
    <row r="53" spans="1:10" ht="15.75">
      <c r="A53" s="22" t="s">
        <v>23</v>
      </c>
      <c r="B53" s="22"/>
      <c r="C53" s="22"/>
      <c r="D53" s="22"/>
      <c r="E53" s="4"/>
      <c r="F53" s="4"/>
      <c r="G53" s="4"/>
      <c r="H53" s="4"/>
      <c r="I53" s="4"/>
      <c r="J53" s="4"/>
    </row>
    <row r="54" spans="1:10" ht="15.75">
      <c r="A54" s="26" t="s">
        <v>46</v>
      </c>
      <c r="B54" s="26"/>
      <c r="C54" s="26"/>
      <c r="D54" s="26"/>
      <c r="E54" s="3">
        <v>60</v>
      </c>
      <c r="F54" s="3">
        <v>0.09</v>
      </c>
      <c r="G54" s="3">
        <v>6.06</v>
      </c>
      <c r="H54" s="3">
        <v>5.76</v>
      </c>
      <c r="I54" s="3">
        <v>81.6</v>
      </c>
      <c r="J54" s="3">
        <v>2</v>
      </c>
    </row>
    <row r="55" spans="1:10" ht="15.75">
      <c r="A55" s="26" t="s">
        <v>43</v>
      </c>
      <c r="B55" s="26"/>
      <c r="C55" s="26"/>
      <c r="D55" s="26"/>
      <c r="E55" s="3">
        <v>200</v>
      </c>
      <c r="F55" s="3">
        <v>5.2</v>
      </c>
      <c r="G55" s="3">
        <v>1.99</v>
      </c>
      <c r="H55" s="3">
        <v>11.51</v>
      </c>
      <c r="I55" s="3">
        <v>84.6</v>
      </c>
      <c r="J55" s="3">
        <v>158</v>
      </c>
    </row>
    <row r="56" spans="1:10" ht="15.75">
      <c r="A56" s="26" t="s">
        <v>44</v>
      </c>
      <c r="B56" s="26"/>
      <c r="C56" s="26"/>
      <c r="D56" s="26"/>
      <c r="E56" s="3">
        <v>130</v>
      </c>
      <c r="F56" s="3">
        <v>2.73</v>
      </c>
      <c r="G56" s="3">
        <v>5.72</v>
      </c>
      <c r="H56" s="3">
        <v>14.17</v>
      </c>
      <c r="I56" s="3">
        <v>119.6</v>
      </c>
      <c r="J56" s="3">
        <v>434</v>
      </c>
    </row>
    <row r="57" spans="1:10" ht="15.75">
      <c r="A57" s="26" t="s">
        <v>45</v>
      </c>
      <c r="B57" s="26"/>
      <c r="C57" s="26"/>
      <c r="D57" s="26"/>
      <c r="E57" s="3">
        <v>80</v>
      </c>
      <c r="F57" s="3">
        <v>11.12</v>
      </c>
      <c r="G57" s="3">
        <v>1.68</v>
      </c>
      <c r="H57" s="3">
        <v>7.68</v>
      </c>
      <c r="I57" s="3">
        <v>90.4</v>
      </c>
      <c r="J57" s="3">
        <v>351</v>
      </c>
    </row>
    <row r="58" spans="1:10" ht="15.75">
      <c r="A58" s="26" t="s">
        <v>29</v>
      </c>
      <c r="B58" s="26"/>
      <c r="C58" s="26"/>
      <c r="D58" s="26"/>
      <c r="E58" s="3">
        <v>25</v>
      </c>
      <c r="F58" s="3">
        <v>1.9</v>
      </c>
      <c r="G58" s="3">
        <v>0.2</v>
      </c>
      <c r="H58" s="3">
        <v>12.3</v>
      </c>
      <c r="I58" s="3">
        <v>58.75</v>
      </c>
      <c r="J58" s="3">
        <v>114</v>
      </c>
    </row>
    <row r="59" spans="1:10" ht="15.75">
      <c r="A59" s="26" t="s">
        <v>30</v>
      </c>
      <c r="B59" s="26"/>
      <c r="C59" s="26"/>
      <c r="D59" s="26"/>
      <c r="E59" s="3">
        <v>25</v>
      </c>
      <c r="F59" s="3">
        <v>1.65</v>
      </c>
      <c r="G59" s="3">
        <v>0.3</v>
      </c>
      <c r="H59" s="3">
        <v>8.35</v>
      </c>
      <c r="I59" s="3">
        <v>43.5</v>
      </c>
      <c r="J59" s="3">
        <v>115</v>
      </c>
    </row>
    <row r="60" spans="1:10" ht="15.75">
      <c r="A60" s="26" t="s">
        <v>52</v>
      </c>
      <c r="B60" s="26"/>
      <c r="C60" s="26"/>
      <c r="D60" s="26"/>
      <c r="E60" s="3">
        <v>200</v>
      </c>
      <c r="F60" s="3">
        <v>0.2</v>
      </c>
      <c r="G60" s="3">
        <v>0.1</v>
      </c>
      <c r="H60" s="3">
        <v>21.5</v>
      </c>
      <c r="I60" s="3">
        <v>87</v>
      </c>
      <c r="J60" s="3">
        <v>518</v>
      </c>
    </row>
    <row r="61" spans="1:10" ht="15.75">
      <c r="A61" s="28" t="s">
        <v>32</v>
      </c>
      <c r="B61" s="29"/>
      <c r="C61" s="29"/>
      <c r="D61" s="30"/>
      <c r="E61" s="7">
        <f>E54+E55+E56+E57+E58+E59+E60</f>
        <v>720</v>
      </c>
      <c r="F61" s="7">
        <f>F54+F55+F56+F57+F58+F59+F60</f>
        <v>22.889999999999997</v>
      </c>
      <c r="G61" s="7">
        <f>G54+G55+G56+G57+G58+G59+G60</f>
        <v>16.05</v>
      </c>
      <c r="H61" s="7">
        <f>H54+H55+H56+H57+H58+H59+H60</f>
        <v>81.27000000000001</v>
      </c>
      <c r="I61" s="7">
        <f>I54+I55+I56+I57+I58+I59+I60+I52</f>
        <v>628.78</v>
      </c>
      <c r="J61" s="3"/>
    </row>
    <row r="62" spans="1:10" ht="15.75">
      <c r="A62" s="22" t="s">
        <v>33</v>
      </c>
      <c r="B62" s="22"/>
      <c r="C62" s="22"/>
      <c r="D62" s="22"/>
      <c r="E62" s="3"/>
      <c r="F62" s="3"/>
      <c r="G62" s="3"/>
      <c r="H62" s="3"/>
      <c r="I62" s="3"/>
      <c r="J62" s="3"/>
    </row>
    <row r="63" spans="1:10" ht="15.75">
      <c r="A63" s="26" t="s">
        <v>48</v>
      </c>
      <c r="B63" s="26"/>
      <c r="C63" s="26"/>
      <c r="D63" s="26"/>
      <c r="E63" s="3">
        <v>150</v>
      </c>
      <c r="F63" s="3">
        <v>24</v>
      </c>
      <c r="G63" s="3">
        <v>25.2</v>
      </c>
      <c r="H63" s="3">
        <v>23.9</v>
      </c>
      <c r="I63" s="3">
        <v>425</v>
      </c>
      <c r="J63" s="3">
        <v>319</v>
      </c>
    </row>
    <row r="64" spans="1:10" ht="15.75">
      <c r="A64" s="26" t="s">
        <v>49</v>
      </c>
      <c r="B64" s="26"/>
      <c r="C64" s="26"/>
      <c r="D64" s="26"/>
      <c r="E64" s="3">
        <v>200</v>
      </c>
      <c r="F64" s="3">
        <v>1.5</v>
      </c>
      <c r="G64" s="3">
        <v>1.3</v>
      </c>
      <c r="H64" s="3">
        <v>17.4</v>
      </c>
      <c r="I64" s="3">
        <v>87</v>
      </c>
      <c r="J64" s="3">
        <v>507</v>
      </c>
    </row>
    <row r="65" spans="1:10" ht="15.75">
      <c r="A65" s="26"/>
      <c r="B65" s="26"/>
      <c r="C65" s="26"/>
      <c r="D65" s="26"/>
      <c r="E65" s="7">
        <f>E63+E64</f>
        <v>350</v>
      </c>
      <c r="F65" s="7">
        <f>F63+F64</f>
        <v>25.5</v>
      </c>
      <c r="G65" s="7">
        <f>G63+G64</f>
        <v>26.5</v>
      </c>
      <c r="H65" s="7">
        <f>H63+H64</f>
        <v>41.3</v>
      </c>
      <c r="I65" s="7">
        <f>I63+I64</f>
        <v>512</v>
      </c>
      <c r="J65" s="3"/>
    </row>
    <row r="66" spans="1:10" ht="15.75">
      <c r="A66" s="32"/>
      <c r="B66" s="33"/>
      <c r="C66" s="33"/>
      <c r="D66" s="34"/>
      <c r="E66" s="7"/>
      <c r="F66" s="7"/>
      <c r="G66" s="7"/>
      <c r="H66" s="7"/>
      <c r="I66" s="7"/>
      <c r="J66" s="3"/>
    </row>
    <row r="67" spans="1:10" ht="15.75">
      <c r="A67" s="31" t="s">
        <v>36</v>
      </c>
      <c r="B67" s="31"/>
      <c r="C67" s="31"/>
      <c r="D67" s="31"/>
      <c r="E67" s="3"/>
      <c r="F67" s="5">
        <f>F65+F61+F52+F50</f>
        <v>61.93</v>
      </c>
      <c r="G67" s="5">
        <f>G65+G61+G52+G50</f>
        <v>53.86</v>
      </c>
      <c r="H67" s="5">
        <f>H65+H61+H52+H50</f>
        <v>184.67000000000002</v>
      </c>
      <c r="I67" s="6">
        <f>I65+I61+I52+I50</f>
        <v>1527.4099999999999</v>
      </c>
      <c r="J67" s="3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25" t="s">
        <v>50</v>
      </c>
      <c r="B69" s="25"/>
      <c r="C69" s="25"/>
      <c r="D69" s="25"/>
      <c r="E69" s="25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>
      <c r="A71" s="21" t="s">
        <v>19</v>
      </c>
      <c r="B71" s="21"/>
      <c r="C71" s="21"/>
      <c r="D71" s="21"/>
      <c r="E71" s="27" t="s">
        <v>9</v>
      </c>
      <c r="F71" s="21" t="s">
        <v>10</v>
      </c>
      <c r="G71" s="21"/>
      <c r="H71" s="21"/>
      <c r="I71" s="21" t="s">
        <v>11</v>
      </c>
      <c r="J71" s="21" t="s">
        <v>12</v>
      </c>
    </row>
    <row r="72" spans="1:10" ht="31.5">
      <c r="A72" s="21"/>
      <c r="B72" s="21"/>
      <c r="C72" s="21"/>
      <c r="D72" s="21"/>
      <c r="E72" s="27"/>
      <c r="F72" s="3" t="s">
        <v>13</v>
      </c>
      <c r="G72" s="3" t="s">
        <v>14</v>
      </c>
      <c r="H72" s="3" t="s">
        <v>15</v>
      </c>
      <c r="I72" s="21"/>
      <c r="J72" s="21"/>
    </row>
    <row r="73" spans="1:10" ht="15.75">
      <c r="A73" s="22" t="s">
        <v>16</v>
      </c>
      <c r="B73" s="22"/>
      <c r="C73" s="22"/>
      <c r="D73" s="22"/>
      <c r="E73" s="4"/>
      <c r="F73" s="4"/>
      <c r="G73" s="4"/>
      <c r="H73" s="4"/>
      <c r="I73" s="4"/>
      <c r="J73" s="4"/>
    </row>
    <row r="74" spans="1:10" ht="15.75">
      <c r="A74" s="26" t="s">
        <v>51</v>
      </c>
      <c r="B74" s="26"/>
      <c r="C74" s="26"/>
      <c r="D74" s="26"/>
      <c r="E74" s="3">
        <v>180</v>
      </c>
      <c r="F74" s="3">
        <v>4.73</v>
      </c>
      <c r="G74" s="3">
        <v>10.5</v>
      </c>
      <c r="H74" s="3">
        <v>22.6</v>
      </c>
      <c r="I74" s="3">
        <v>203.4</v>
      </c>
      <c r="J74" s="3">
        <v>266</v>
      </c>
    </row>
    <row r="75" spans="1:10" ht="15.75">
      <c r="A75" s="26" t="s">
        <v>39</v>
      </c>
      <c r="B75" s="26"/>
      <c r="C75" s="26"/>
      <c r="D75" s="26"/>
      <c r="E75" s="3" t="s">
        <v>109</v>
      </c>
      <c r="F75" s="3">
        <v>4.81</v>
      </c>
      <c r="G75" s="3">
        <v>3.48</v>
      </c>
      <c r="H75" s="3">
        <v>15.42</v>
      </c>
      <c r="I75" s="3">
        <v>112.9</v>
      </c>
      <c r="J75" s="3">
        <v>96</v>
      </c>
    </row>
    <row r="76" spans="1:10" ht="15.75">
      <c r="A76" s="26" t="s">
        <v>63</v>
      </c>
      <c r="B76" s="26"/>
      <c r="C76" s="26"/>
      <c r="D76" s="26"/>
      <c r="E76" s="3">
        <v>200</v>
      </c>
      <c r="F76" s="3">
        <v>3</v>
      </c>
      <c r="G76" s="3">
        <v>3.3</v>
      </c>
      <c r="H76" s="3">
        <v>25</v>
      </c>
      <c r="I76" s="3">
        <v>144</v>
      </c>
      <c r="J76" s="3">
        <v>508</v>
      </c>
    </row>
    <row r="77" spans="1:10" ht="15.75">
      <c r="A77" s="23" t="s">
        <v>25</v>
      </c>
      <c r="B77" s="23"/>
      <c r="C77" s="23"/>
      <c r="D77" s="23"/>
      <c r="E77" s="7">
        <f>E74+E76+30+5+10</f>
        <v>425</v>
      </c>
      <c r="F77" s="7">
        <f>F74+F75+F76</f>
        <v>12.54</v>
      </c>
      <c r="G77" s="7">
        <f>G74+G75+G76</f>
        <v>17.28</v>
      </c>
      <c r="H77" s="7">
        <f>H74+H75+H76</f>
        <v>63.02</v>
      </c>
      <c r="I77" s="8">
        <f>I74+I75+I76</f>
        <v>460.3</v>
      </c>
      <c r="J77" s="3"/>
    </row>
    <row r="78" spans="1:10" ht="15.75">
      <c r="A78" s="22" t="s">
        <v>21</v>
      </c>
      <c r="B78" s="22"/>
      <c r="C78" s="22"/>
      <c r="D78" s="22"/>
      <c r="E78" s="4"/>
      <c r="F78" s="4"/>
      <c r="G78" s="4"/>
      <c r="H78" s="4"/>
      <c r="I78" s="4"/>
      <c r="J78" s="4"/>
    </row>
    <row r="79" spans="1:10" ht="15.75">
      <c r="A79" s="26" t="s">
        <v>22</v>
      </c>
      <c r="B79" s="26"/>
      <c r="C79" s="26"/>
      <c r="D79" s="26"/>
      <c r="E79" s="3">
        <v>180</v>
      </c>
      <c r="F79" s="3">
        <v>0.67</v>
      </c>
      <c r="G79" s="3">
        <v>13</v>
      </c>
      <c r="H79" s="3">
        <v>12.12</v>
      </c>
      <c r="I79" s="3">
        <v>44.16</v>
      </c>
      <c r="J79" s="3">
        <v>537</v>
      </c>
    </row>
    <row r="80" spans="1:10" ht="15.75">
      <c r="A80" s="22" t="s">
        <v>23</v>
      </c>
      <c r="B80" s="22"/>
      <c r="C80" s="22"/>
      <c r="D80" s="22"/>
      <c r="E80" s="4"/>
      <c r="F80" s="4"/>
      <c r="G80" s="4"/>
      <c r="H80" s="4"/>
      <c r="I80" s="4"/>
      <c r="J80" s="4"/>
    </row>
    <row r="81" spans="1:10" ht="15.75">
      <c r="A81" s="26" t="s">
        <v>53</v>
      </c>
      <c r="B81" s="26"/>
      <c r="C81" s="26"/>
      <c r="D81" s="26"/>
      <c r="E81" s="3">
        <v>60</v>
      </c>
      <c r="F81" s="3">
        <v>1.68</v>
      </c>
      <c r="G81" s="3">
        <v>4.26</v>
      </c>
      <c r="H81" s="3">
        <v>5.46</v>
      </c>
      <c r="I81" s="3">
        <v>66.6</v>
      </c>
      <c r="J81" s="3">
        <v>72</v>
      </c>
    </row>
    <row r="82" spans="1:10" ht="15.75">
      <c r="A82" s="26" t="s">
        <v>102</v>
      </c>
      <c r="B82" s="26"/>
      <c r="C82" s="26"/>
      <c r="D82" s="26"/>
      <c r="E82" s="3">
        <v>200</v>
      </c>
      <c r="F82" s="3">
        <v>1.84</v>
      </c>
      <c r="G82" s="3">
        <v>3.4</v>
      </c>
      <c r="H82" s="3">
        <v>12.11</v>
      </c>
      <c r="I82" s="3">
        <v>86.4</v>
      </c>
      <c r="J82" s="3">
        <v>149</v>
      </c>
    </row>
    <row r="83" spans="1:10" ht="15.75">
      <c r="A83" s="26" t="s">
        <v>55</v>
      </c>
      <c r="B83" s="26"/>
      <c r="C83" s="26"/>
      <c r="D83" s="26"/>
      <c r="E83" s="3">
        <v>130</v>
      </c>
      <c r="F83" s="3">
        <v>7.41</v>
      </c>
      <c r="G83" s="3">
        <v>6.8</v>
      </c>
      <c r="H83" s="3">
        <v>36.27</v>
      </c>
      <c r="I83" s="3">
        <v>247.43</v>
      </c>
      <c r="J83" s="3">
        <v>243</v>
      </c>
    </row>
    <row r="84" spans="1:10" ht="15.75">
      <c r="A84" s="26" t="s">
        <v>56</v>
      </c>
      <c r="B84" s="26"/>
      <c r="C84" s="26"/>
      <c r="D84" s="26"/>
      <c r="E84" s="3">
        <v>80</v>
      </c>
      <c r="F84" s="3">
        <v>12</v>
      </c>
      <c r="G84" s="3">
        <v>8.57</v>
      </c>
      <c r="H84" s="3">
        <v>7.42</v>
      </c>
      <c r="I84" s="3">
        <v>150.85</v>
      </c>
      <c r="J84" s="3">
        <v>417</v>
      </c>
    </row>
    <row r="85" spans="1:10" ht="15.75">
      <c r="A85" s="35" t="s">
        <v>57</v>
      </c>
      <c r="B85" s="36"/>
      <c r="C85" s="36"/>
      <c r="D85" s="37"/>
      <c r="E85" s="3">
        <v>30</v>
      </c>
      <c r="F85" s="3">
        <v>0.32</v>
      </c>
      <c r="G85" s="3">
        <v>1.1</v>
      </c>
      <c r="H85" s="3">
        <v>2.08</v>
      </c>
      <c r="I85" s="3">
        <v>19.68</v>
      </c>
      <c r="J85" s="3">
        <v>462</v>
      </c>
    </row>
    <row r="86" spans="1:10" ht="15.75">
      <c r="A86" s="26" t="s">
        <v>29</v>
      </c>
      <c r="B86" s="26"/>
      <c r="C86" s="26"/>
      <c r="D86" s="26"/>
      <c r="E86" s="3">
        <v>25</v>
      </c>
      <c r="F86" s="3">
        <v>1.9</v>
      </c>
      <c r="G86" s="3">
        <v>0.2</v>
      </c>
      <c r="H86" s="3">
        <v>12.3</v>
      </c>
      <c r="I86" s="3">
        <v>58.75</v>
      </c>
      <c r="J86" s="3">
        <v>114</v>
      </c>
    </row>
    <row r="87" spans="1:10" ht="15.75">
      <c r="A87" s="26" t="s">
        <v>30</v>
      </c>
      <c r="B87" s="26"/>
      <c r="C87" s="26"/>
      <c r="D87" s="26"/>
      <c r="E87" s="3">
        <v>25</v>
      </c>
      <c r="F87" s="3">
        <v>1.65</v>
      </c>
      <c r="G87" s="3">
        <v>0.3</v>
      </c>
      <c r="H87" s="3">
        <v>8.35</v>
      </c>
      <c r="I87" s="3">
        <v>43.5</v>
      </c>
      <c r="J87" s="3">
        <v>115</v>
      </c>
    </row>
    <row r="88" spans="1:10" ht="15.75">
      <c r="A88" s="26" t="s">
        <v>58</v>
      </c>
      <c r="B88" s="26"/>
      <c r="C88" s="26"/>
      <c r="D88" s="26"/>
      <c r="E88" s="3">
        <v>200</v>
      </c>
      <c r="F88" s="3">
        <v>0.5</v>
      </c>
      <c r="G88" s="3">
        <v>0</v>
      </c>
      <c r="H88" s="3">
        <v>22.5</v>
      </c>
      <c r="I88" s="3">
        <v>92</v>
      </c>
      <c r="J88" s="3">
        <v>527</v>
      </c>
    </row>
    <row r="89" spans="1:10" ht="15.75">
      <c r="A89" s="28" t="s">
        <v>32</v>
      </c>
      <c r="B89" s="29"/>
      <c r="C89" s="29"/>
      <c r="D89" s="30"/>
      <c r="E89" s="7">
        <f>E81+E82+E83+E84+E86+E87+E88</f>
        <v>720</v>
      </c>
      <c r="F89" s="7">
        <f>F81+F82+F83+F84+F86+F87+F88</f>
        <v>26.979999999999997</v>
      </c>
      <c r="G89" s="7">
        <f>G81+G82+G83+G84+G86+G87+G88</f>
        <v>23.53</v>
      </c>
      <c r="H89" s="7">
        <f>H81+H82+H83+H84+H86+H87+H88</f>
        <v>104.41</v>
      </c>
      <c r="I89" s="7">
        <f>I81+I82+I83+I84+I86+I87+I88+I79</f>
        <v>789.6899999999999</v>
      </c>
      <c r="J89" s="3"/>
    </row>
    <row r="90" spans="1:10" ht="15.75">
      <c r="A90" s="22" t="s">
        <v>33</v>
      </c>
      <c r="B90" s="22"/>
      <c r="C90" s="22"/>
      <c r="D90" s="22"/>
      <c r="E90" s="3"/>
      <c r="F90" s="3"/>
      <c r="G90" s="3"/>
      <c r="H90" s="3"/>
      <c r="I90" s="3"/>
      <c r="J90" s="3"/>
    </row>
    <row r="91" spans="1:10" ht="15.75">
      <c r="A91" s="26" t="s">
        <v>59</v>
      </c>
      <c r="B91" s="26"/>
      <c r="C91" s="26"/>
      <c r="D91" s="26"/>
      <c r="E91" s="3">
        <v>60</v>
      </c>
      <c r="F91" s="3">
        <v>3.6</v>
      </c>
      <c r="G91" s="3">
        <v>1.7</v>
      </c>
      <c r="H91" s="3">
        <v>22.2</v>
      </c>
      <c r="I91" s="3">
        <v>118</v>
      </c>
      <c r="J91" s="3">
        <v>560</v>
      </c>
    </row>
    <row r="92" spans="1:10" ht="15.75">
      <c r="A92" s="26" t="s">
        <v>49</v>
      </c>
      <c r="B92" s="26"/>
      <c r="C92" s="26"/>
      <c r="D92" s="26"/>
      <c r="E92" s="3">
        <v>200</v>
      </c>
      <c r="F92" s="3">
        <v>1.5</v>
      </c>
      <c r="G92" s="3">
        <v>1.3</v>
      </c>
      <c r="H92" s="3">
        <v>17.4</v>
      </c>
      <c r="I92" s="3">
        <v>87</v>
      </c>
      <c r="J92" s="3">
        <v>507</v>
      </c>
    </row>
    <row r="93" spans="1:10" ht="15.75">
      <c r="A93" s="26"/>
      <c r="B93" s="26"/>
      <c r="C93" s="26"/>
      <c r="D93" s="26"/>
      <c r="E93" s="7">
        <f>E91+E92</f>
        <v>260</v>
      </c>
      <c r="F93" s="7">
        <f>F91+F92</f>
        <v>5.1</v>
      </c>
      <c r="G93" s="7">
        <f>G91+G92</f>
        <v>3</v>
      </c>
      <c r="H93" s="7">
        <f>H91+H92</f>
        <v>39.599999999999994</v>
      </c>
      <c r="I93" s="7">
        <f>I91+I92</f>
        <v>205</v>
      </c>
      <c r="J93" s="3"/>
    </row>
    <row r="94" spans="1:10" ht="15.75">
      <c r="A94" s="32"/>
      <c r="B94" s="33"/>
      <c r="C94" s="33"/>
      <c r="D94" s="34"/>
      <c r="E94" s="7"/>
      <c r="F94" s="7"/>
      <c r="G94" s="7"/>
      <c r="H94" s="7"/>
      <c r="I94" s="7"/>
      <c r="J94" s="3"/>
    </row>
    <row r="95" spans="1:10" ht="15.75">
      <c r="A95" s="31" t="s">
        <v>36</v>
      </c>
      <c r="B95" s="31"/>
      <c r="C95" s="31"/>
      <c r="D95" s="31"/>
      <c r="E95" s="3"/>
      <c r="F95" s="5">
        <f>F93+F89+F79+F77</f>
        <v>45.29</v>
      </c>
      <c r="G95" s="5">
        <f>G93+G89+G79+G77</f>
        <v>56.81</v>
      </c>
      <c r="H95" s="5">
        <f>H93+H89+H79+H77</f>
        <v>219.15</v>
      </c>
      <c r="I95" s="6">
        <f>I93+I89+I79+I77</f>
        <v>1499.1499999999999</v>
      </c>
      <c r="J95" s="3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>
      <c r="A97" s="25" t="s">
        <v>60</v>
      </c>
      <c r="B97" s="25"/>
      <c r="C97" s="25"/>
      <c r="D97" s="25"/>
      <c r="E97" s="25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>
      <c r="A99" s="21" t="s">
        <v>19</v>
      </c>
      <c r="B99" s="21"/>
      <c r="C99" s="21"/>
      <c r="D99" s="21"/>
      <c r="E99" s="27" t="s">
        <v>9</v>
      </c>
      <c r="F99" s="21" t="s">
        <v>10</v>
      </c>
      <c r="G99" s="21"/>
      <c r="H99" s="21"/>
      <c r="I99" s="21" t="s">
        <v>11</v>
      </c>
      <c r="J99" s="21" t="s">
        <v>12</v>
      </c>
    </row>
    <row r="100" spans="1:10" ht="31.5">
      <c r="A100" s="21"/>
      <c r="B100" s="21"/>
      <c r="C100" s="21"/>
      <c r="D100" s="21"/>
      <c r="E100" s="27"/>
      <c r="F100" s="3" t="s">
        <v>13</v>
      </c>
      <c r="G100" s="3" t="s">
        <v>14</v>
      </c>
      <c r="H100" s="3" t="s">
        <v>15</v>
      </c>
      <c r="I100" s="21"/>
      <c r="J100" s="21"/>
    </row>
    <row r="101" spans="1:10" ht="15.75">
      <c r="A101" s="22" t="s">
        <v>16</v>
      </c>
      <c r="B101" s="22"/>
      <c r="C101" s="22"/>
      <c r="D101" s="22"/>
      <c r="E101" s="4"/>
      <c r="F101" s="4"/>
      <c r="G101" s="4"/>
      <c r="H101" s="4"/>
      <c r="I101" s="4"/>
      <c r="J101" s="4"/>
    </row>
    <row r="102" spans="1:10" ht="15.75">
      <c r="A102" s="26" t="s">
        <v>61</v>
      </c>
      <c r="B102" s="26"/>
      <c r="C102" s="26"/>
      <c r="D102" s="26"/>
      <c r="E102" s="3">
        <v>200</v>
      </c>
      <c r="F102" s="3">
        <v>6.44</v>
      </c>
      <c r="G102" s="3">
        <v>8.46</v>
      </c>
      <c r="H102" s="3">
        <v>25.92</v>
      </c>
      <c r="I102" s="3">
        <v>205.56</v>
      </c>
      <c r="J102" s="3">
        <v>272</v>
      </c>
    </row>
    <row r="103" spans="1:10" ht="15.75">
      <c r="A103" s="26" t="s">
        <v>39</v>
      </c>
      <c r="B103" s="26"/>
      <c r="C103" s="26"/>
      <c r="D103" s="26"/>
      <c r="E103" s="3" t="s">
        <v>109</v>
      </c>
      <c r="F103" s="3">
        <v>4.81</v>
      </c>
      <c r="G103" s="3">
        <v>3.48</v>
      </c>
      <c r="H103" s="3">
        <v>15.42</v>
      </c>
      <c r="I103" s="3">
        <v>112.9</v>
      </c>
      <c r="J103" s="3">
        <v>96</v>
      </c>
    </row>
    <row r="104" spans="1:10" ht="15.75">
      <c r="A104" s="26" t="s">
        <v>41</v>
      </c>
      <c r="B104" s="26"/>
      <c r="C104" s="26"/>
      <c r="D104" s="26"/>
      <c r="E104" s="3">
        <v>200</v>
      </c>
      <c r="F104" s="3">
        <v>3.2</v>
      </c>
      <c r="G104" s="3">
        <v>2.7</v>
      </c>
      <c r="H104" s="3">
        <v>15.9</v>
      </c>
      <c r="I104" s="3">
        <v>79</v>
      </c>
      <c r="J104" s="3">
        <v>514</v>
      </c>
    </row>
    <row r="105" spans="1:10" ht="15.75">
      <c r="A105" s="23" t="s">
        <v>25</v>
      </c>
      <c r="B105" s="23"/>
      <c r="C105" s="23"/>
      <c r="D105" s="23"/>
      <c r="E105" s="7">
        <f>E102+E104+30+5+10</f>
        <v>445</v>
      </c>
      <c r="F105" s="7">
        <f>F102+F103+F104</f>
        <v>14.45</v>
      </c>
      <c r="G105" s="7">
        <f>G102+G103+G104</f>
        <v>14.64</v>
      </c>
      <c r="H105" s="7">
        <f>H102+H103+H104</f>
        <v>57.24</v>
      </c>
      <c r="I105" s="8">
        <f>I102+I103+I104</f>
        <v>397.46000000000004</v>
      </c>
      <c r="J105" s="3"/>
    </row>
    <row r="106" spans="1:10" ht="15.75">
      <c r="A106" s="22" t="s">
        <v>21</v>
      </c>
      <c r="B106" s="22"/>
      <c r="C106" s="22"/>
      <c r="D106" s="22"/>
      <c r="E106" s="4"/>
      <c r="F106" s="4"/>
      <c r="G106" s="4"/>
      <c r="H106" s="4"/>
      <c r="I106" s="4"/>
      <c r="J106" s="4"/>
    </row>
    <row r="107" spans="1:10" ht="15.75">
      <c r="A107" s="26" t="s">
        <v>42</v>
      </c>
      <c r="B107" s="26"/>
      <c r="C107" s="26"/>
      <c r="D107" s="26"/>
      <c r="E107" s="3">
        <v>100</v>
      </c>
      <c r="F107" s="3">
        <v>0.4</v>
      </c>
      <c r="G107" s="3">
        <v>0.4</v>
      </c>
      <c r="H107" s="3">
        <v>13.7</v>
      </c>
      <c r="I107" s="3">
        <v>63.33</v>
      </c>
      <c r="J107" s="3">
        <v>118</v>
      </c>
    </row>
    <row r="108" spans="1:10" ht="15.75">
      <c r="A108" s="22" t="s">
        <v>23</v>
      </c>
      <c r="B108" s="22"/>
      <c r="C108" s="22"/>
      <c r="D108" s="22"/>
      <c r="E108" s="4"/>
      <c r="F108" s="4"/>
      <c r="G108" s="4"/>
      <c r="H108" s="4"/>
      <c r="I108" s="4"/>
      <c r="J108" s="4"/>
    </row>
    <row r="109" spans="1:10" ht="15.75">
      <c r="A109" s="26" t="s">
        <v>64</v>
      </c>
      <c r="B109" s="26"/>
      <c r="C109" s="26"/>
      <c r="D109" s="26"/>
      <c r="E109" s="3">
        <v>60</v>
      </c>
      <c r="F109" s="3">
        <v>0.72</v>
      </c>
      <c r="G109" s="3">
        <v>6.24</v>
      </c>
      <c r="H109" s="3">
        <v>3.9</v>
      </c>
      <c r="I109" s="3">
        <v>74.4</v>
      </c>
      <c r="J109" s="3">
        <v>53</v>
      </c>
    </row>
    <row r="110" spans="1:10" ht="15.75">
      <c r="A110" s="26" t="s">
        <v>65</v>
      </c>
      <c r="B110" s="26"/>
      <c r="C110" s="26"/>
      <c r="D110" s="26"/>
      <c r="E110" s="3">
        <v>200</v>
      </c>
      <c r="F110" s="3">
        <v>1.71</v>
      </c>
      <c r="G110" s="3">
        <v>4.08</v>
      </c>
      <c r="H110" s="3">
        <v>11.64</v>
      </c>
      <c r="I110" s="3">
        <v>90</v>
      </c>
      <c r="J110" s="3">
        <v>160</v>
      </c>
    </row>
    <row r="111" spans="1:10" ht="15.75">
      <c r="A111" s="26" t="s">
        <v>112</v>
      </c>
      <c r="B111" s="26"/>
      <c r="C111" s="26"/>
      <c r="D111" s="26"/>
      <c r="E111" s="3">
        <v>180</v>
      </c>
      <c r="F111" s="3">
        <v>1.4</v>
      </c>
      <c r="G111" s="3">
        <v>3.98</v>
      </c>
      <c r="H111" s="3">
        <v>6.22</v>
      </c>
      <c r="I111" s="3">
        <v>316.8</v>
      </c>
      <c r="J111" s="3">
        <v>375</v>
      </c>
    </row>
    <row r="112" spans="1:10" ht="15.75">
      <c r="A112" s="26" t="s">
        <v>29</v>
      </c>
      <c r="B112" s="26"/>
      <c r="C112" s="26"/>
      <c r="D112" s="26"/>
      <c r="E112" s="3">
        <v>25</v>
      </c>
      <c r="F112" s="3">
        <v>1.9</v>
      </c>
      <c r="G112" s="3">
        <v>0.2</v>
      </c>
      <c r="H112" s="3">
        <v>12.3</v>
      </c>
      <c r="I112" s="3">
        <v>58.75</v>
      </c>
      <c r="J112" s="3">
        <v>114</v>
      </c>
    </row>
    <row r="113" spans="1:10" ht="15.75">
      <c r="A113" s="26" t="s">
        <v>30</v>
      </c>
      <c r="B113" s="26"/>
      <c r="C113" s="26"/>
      <c r="D113" s="26"/>
      <c r="E113" s="3">
        <v>25</v>
      </c>
      <c r="F113" s="3">
        <v>1.65</v>
      </c>
      <c r="G113" s="3">
        <v>0.3</v>
      </c>
      <c r="H113" s="3">
        <v>8.35</v>
      </c>
      <c r="I113" s="3">
        <v>43.5</v>
      </c>
      <c r="J113" s="3">
        <v>115</v>
      </c>
    </row>
    <row r="114" spans="1:10" ht="15.75">
      <c r="A114" s="26" t="s">
        <v>67</v>
      </c>
      <c r="B114" s="26"/>
      <c r="C114" s="26"/>
      <c r="D114" s="26"/>
      <c r="E114" s="3">
        <v>180</v>
      </c>
      <c r="F114" s="3">
        <v>1.26</v>
      </c>
      <c r="G114" s="3">
        <v>0</v>
      </c>
      <c r="H114" s="3">
        <v>26.1</v>
      </c>
      <c r="I114" s="3">
        <v>109.8</v>
      </c>
      <c r="J114" s="3">
        <v>516</v>
      </c>
    </row>
    <row r="115" spans="1:10" ht="15.75">
      <c r="A115" s="28" t="s">
        <v>32</v>
      </c>
      <c r="B115" s="29"/>
      <c r="C115" s="29"/>
      <c r="D115" s="30"/>
      <c r="E115" s="7">
        <f>E109+E110+E111+E112+E113+E114</f>
        <v>670</v>
      </c>
      <c r="F115" s="7">
        <f>F109+F110+F111+F112+F113+F114</f>
        <v>8.639999999999999</v>
      </c>
      <c r="G115" s="7">
        <f>G109+G107+G110+G111+G112+G113+G114</f>
        <v>15.200000000000001</v>
      </c>
      <c r="H115" s="7">
        <f>H107+H109+H110+H111+H112+H113+H114</f>
        <v>82.21000000000001</v>
      </c>
      <c r="I115" s="7">
        <f>I109+I107+I110+I111+I112+I113+I114</f>
        <v>756.5799999999999</v>
      </c>
      <c r="J115" s="3"/>
    </row>
    <row r="116" spans="1:10" ht="15.75">
      <c r="A116" s="22" t="s">
        <v>33</v>
      </c>
      <c r="B116" s="22"/>
      <c r="C116" s="22"/>
      <c r="D116" s="22"/>
      <c r="E116" s="3"/>
      <c r="F116" s="3"/>
      <c r="G116" s="3"/>
      <c r="H116" s="3"/>
      <c r="I116" s="3"/>
      <c r="J116" s="3"/>
    </row>
    <row r="117" spans="1:10" ht="15.75">
      <c r="A117" s="26" t="s">
        <v>68</v>
      </c>
      <c r="B117" s="26"/>
      <c r="C117" s="26"/>
      <c r="D117" s="26"/>
      <c r="E117" s="3">
        <v>60</v>
      </c>
      <c r="F117" s="3">
        <v>5.1</v>
      </c>
      <c r="G117" s="3">
        <v>2.8</v>
      </c>
      <c r="H117" s="3">
        <v>35.3</v>
      </c>
      <c r="I117" s="3">
        <v>187</v>
      </c>
      <c r="J117" s="3">
        <v>560</v>
      </c>
    </row>
    <row r="118" spans="1:10" ht="15.75">
      <c r="A118" s="26" t="s">
        <v>49</v>
      </c>
      <c r="B118" s="26"/>
      <c r="C118" s="26"/>
      <c r="D118" s="26"/>
      <c r="E118" s="3">
        <v>200</v>
      </c>
      <c r="F118" s="3">
        <v>1.5</v>
      </c>
      <c r="G118" s="3">
        <v>1.3</v>
      </c>
      <c r="H118" s="3">
        <v>17.4</v>
      </c>
      <c r="I118" s="3">
        <v>87</v>
      </c>
      <c r="J118" s="3">
        <v>507</v>
      </c>
    </row>
    <row r="119" spans="1:10" ht="15.75">
      <c r="A119" s="26"/>
      <c r="B119" s="26"/>
      <c r="C119" s="26"/>
      <c r="D119" s="26"/>
      <c r="E119" s="7">
        <f>E117+E118</f>
        <v>260</v>
      </c>
      <c r="F119" s="7">
        <f>F117+F118</f>
        <v>6.6</v>
      </c>
      <c r="G119" s="7">
        <f>G117+G118</f>
        <v>4.1</v>
      </c>
      <c r="H119" s="7">
        <f>H117+H118</f>
        <v>52.699999999999996</v>
      </c>
      <c r="I119" s="7">
        <f>I117+I118</f>
        <v>274</v>
      </c>
      <c r="J119" s="3"/>
    </row>
    <row r="120" spans="1:10" ht="15.75">
      <c r="A120" s="32"/>
      <c r="B120" s="33"/>
      <c r="C120" s="33"/>
      <c r="D120" s="34"/>
      <c r="E120" s="7"/>
      <c r="F120" s="7"/>
      <c r="G120" s="7"/>
      <c r="H120" s="7"/>
      <c r="I120" s="7"/>
      <c r="J120" s="3"/>
    </row>
    <row r="121" spans="1:10" ht="15.75">
      <c r="A121" s="31" t="s">
        <v>36</v>
      </c>
      <c r="B121" s="31"/>
      <c r="C121" s="31"/>
      <c r="D121" s="31"/>
      <c r="E121" s="3"/>
      <c r="F121" s="5">
        <f>F119+F115+F107+F105</f>
        <v>30.089999999999996</v>
      </c>
      <c r="G121" s="5">
        <f>G119+G115+G107+G105</f>
        <v>34.34</v>
      </c>
      <c r="H121" s="5">
        <f>H119+H115+H107+H105</f>
        <v>205.85</v>
      </c>
      <c r="I121" s="6">
        <f>I119+I115+I107+I105</f>
        <v>1491.37</v>
      </c>
      <c r="J121" s="3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25" t="s">
        <v>66</v>
      </c>
      <c r="B123" s="25"/>
      <c r="C123" s="25"/>
      <c r="D123" s="25"/>
      <c r="E123" s="25"/>
      <c r="F123" s="1"/>
      <c r="G123" s="1"/>
      <c r="H123" s="1"/>
      <c r="I123" s="1"/>
      <c r="J123" s="1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21" t="s">
        <v>19</v>
      </c>
      <c r="B125" s="21"/>
      <c r="C125" s="21"/>
      <c r="D125" s="21"/>
      <c r="E125" s="27" t="s">
        <v>9</v>
      </c>
      <c r="F125" s="21" t="s">
        <v>10</v>
      </c>
      <c r="G125" s="21"/>
      <c r="H125" s="21"/>
      <c r="I125" s="21" t="s">
        <v>11</v>
      </c>
      <c r="J125" s="21" t="s">
        <v>12</v>
      </c>
    </row>
    <row r="126" spans="1:10" ht="31.5">
      <c r="A126" s="21"/>
      <c r="B126" s="21"/>
      <c r="C126" s="21"/>
      <c r="D126" s="21"/>
      <c r="E126" s="27"/>
      <c r="F126" s="3" t="s">
        <v>13</v>
      </c>
      <c r="G126" s="3" t="s">
        <v>14</v>
      </c>
      <c r="H126" s="3" t="s">
        <v>15</v>
      </c>
      <c r="I126" s="21"/>
      <c r="J126" s="21"/>
    </row>
    <row r="127" spans="1:10" ht="15.75">
      <c r="A127" s="22" t="s">
        <v>16</v>
      </c>
      <c r="B127" s="22"/>
      <c r="C127" s="22"/>
      <c r="D127" s="22"/>
      <c r="E127" s="4"/>
      <c r="F127" s="4"/>
      <c r="G127" s="4"/>
      <c r="H127" s="4"/>
      <c r="I127" s="4"/>
      <c r="J127" s="4"/>
    </row>
    <row r="128" spans="1:10" ht="15.75">
      <c r="A128" s="26" t="s">
        <v>69</v>
      </c>
      <c r="B128" s="26"/>
      <c r="C128" s="26"/>
      <c r="D128" s="26"/>
      <c r="E128" s="3">
        <v>150</v>
      </c>
      <c r="F128" s="3">
        <v>3.61</v>
      </c>
      <c r="G128" s="3">
        <v>3.87</v>
      </c>
      <c r="H128" s="3">
        <v>12.39</v>
      </c>
      <c r="I128" s="3">
        <v>98.85</v>
      </c>
      <c r="J128" s="3">
        <v>170</v>
      </c>
    </row>
    <row r="129" spans="1:10" ht="15.75">
      <c r="A129" s="26" t="s">
        <v>62</v>
      </c>
      <c r="B129" s="26"/>
      <c r="C129" s="26"/>
      <c r="D129" s="26"/>
      <c r="E129" s="3" t="s">
        <v>110</v>
      </c>
      <c r="F129" s="3">
        <v>2.32</v>
      </c>
      <c r="G129" s="3">
        <v>4.64</v>
      </c>
      <c r="H129" s="3">
        <v>28.11</v>
      </c>
      <c r="I129" s="3">
        <v>163.3</v>
      </c>
      <c r="J129" s="3">
        <v>102</v>
      </c>
    </row>
    <row r="130" spans="1:10" ht="15.75">
      <c r="A130" s="26" t="s">
        <v>63</v>
      </c>
      <c r="B130" s="26"/>
      <c r="C130" s="26"/>
      <c r="D130" s="26"/>
      <c r="E130" s="3">
        <v>200</v>
      </c>
      <c r="F130" s="3">
        <v>3</v>
      </c>
      <c r="G130" s="3">
        <v>3.3</v>
      </c>
      <c r="H130" s="3">
        <v>25</v>
      </c>
      <c r="I130" s="3">
        <v>144</v>
      </c>
      <c r="J130" s="3">
        <v>508</v>
      </c>
    </row>
    <row r="131" spans="1:10" ht="15.75">
      <c r="A131" s="23" t="s">
        <v>25</v>
      </c>
      <c r="B131" s="23"/>
      <c r="C131" s="23"/>
      <c r="D131" s="23"/>
      <c r="E131" s="7">
        <f>E128+E130+20+5+15</f>
        <v>390</v>
      </c>
      <c r="F131" s="7">
        <f>F128+F129+F130</f>
        <v>8.93</v>
      </c>
      <c r="G131" s="7">
        <f>G128+G129+G130</f>
        <v>11.809999999999999</v>
      </c>
      <c r="H131" s="7">
        <f>H128+H129+H130</f>
        <v>65.5</v>
      </c>
      <c r="I131" s="8">
        <f>I128+I129+I130</f>
        <v>406.15</v>
      </c>
      <c r="J131" s="3"/>
    </row>
    <row r="132" spans="1:10" ht="15.75">
      <c r="A132" s="22" t="s">
        <v>21</v>
      </c>
      <c r="B132" s="22"/>
      <c r="C132" s="22"/>
      <c r="D132" s="22"/>
      <c r="E132" s="4"/>
      <c r="F132" s="4"/>
      <c r="G132" s="4"/>
      <c r="H132" s="4"/>
      <c r="I132" s="4"/>
      <c r="J132" s="4"/>
    </row>
    <row r="133" spans="1:10" ht="15.75">
      <c r="A133" s="26" t="s">
        <v>22</v>
      </c>
      <c r="B133" s="26"/>
      <c r="C133" s="26"/>
      <c r="D133" s="26"/>
      <c r="E133" s="3">
        <v>180</v>
      </c>
      <c r="F133" s="3">
        <v>0.67</v>
      </c>
      <c r="G133" s="3">
        <v>13</v>
      </c>
      <c r="H133" s="3">
        <v>12.12</v>
      </c>
      <c r="I133" s="3">
        <v>44.16</v>
      </c>
      <c r="J133" s="3">
        <v>537</v>
      </c>
    </row>
    <row r="134" spans="1:10" ht="15.75">
      <c r="A134" s="22" t="s">
        <v>23</v>
      </c>
      <c r="B134" s="22"/>
      <c r="C134" s="22"/>
      <c r="D134" s="22"/>
      <c r="E134" s="4"/>
      <c r="F134" s="4"/>
      <c r="G134" s="4"/>
      <c r="H134" s="4"/>
      <c r="I134" s="4"/>
      <c r="J134" s="4"/>
    </row>
    <row r="135" spans="1:10" ht="15.75">
      <c r="A135" s="26" t="s">
        <v>71</v>
      </c>
      <c r="B135" s="26"/>
      <c r="C135" s="26"/>
      <c r="D135" s="26"/>
      <c r="E135" s="3">
        <v>60</v>
      </c>
      <c r="F135" s="3">
        <v>1.02</v>
      </c>
      <c r="G135" s="3">
        <v>3.18</v>
      </c>
      <c r="H135" s="3">
        <v>6.3</v>
      </c>
      <c r="I135" s="3">
        <v>57.6</v>
      </c>
      <c r="J135" s="3">
        <v>65</v>
      </c>
    </row>
    <row r="136" spans="1:10" ht="15.75">
      <c r="A136" s="26" t="s">
        <v>72</v>
      </c>
      <c r="B136" s="26"/>
      <c r="C136" s="26"/>
      <c r="D136" s="26"/>
      <c r="E136" s="3">
        <v>200</v>
      </c>
      <c r="F136" s="3">
        <v>6.4</v>
      </c>
      <c r="G136" s="3">
        <v>13.87</v>
      </c>
      <c r="H136" s="3">
        <v>46.8</v>
      </c>
      <c r="I136" s="3">
        <v>373.33</v>
      </c>
      <c r="J136" s="3">
        <v>151</v>
      </c>
    </row>
    <row r="137" spans="1:10" ht="15.75">
      <c r="A137" s="26" t="s">
        <v>73</v>
      </c>
      <c r="B137" s="26"/>
      <c r="C137" s="26"/>
      <c r="D137" s="26"/>
      <c r="E137" s="3">
        <v>180</v>
      </c>
      <c r="F137" s="3">
        <v>15.3</v>
      </c>
      <c r="G137" s="3">
        <v>14.94</v>
      </c>
      <c r="H137" s="3">
        <v>7.2</v>
      </c>
      <c r="I137" s="3">
        <v>225</v>
      </c>
      <c r="J137" s="3">
        <v>377</v>
      </c>
    </row>
    <row r="138" spans="1:10" ht="15.75">
      <c r="A138" s="35" t="s">
        <v>74</v>
      </c>
      <c r="B138" s="36"/>
      <c r="C138" s="36"/>
      <c r="D138" s="37"/>
      <c r="E138" s="3">
        <v>30</v>
      </c>
      <c r="F138" s="3">
        <v>0.71</v>
      </c>
      <c r="G138" s="3">
        <v>2.4</v>
      </c>
      <c r="H138" s="3">
        <v>2.6</v>
      </c>
      <c r="I138" s="3">
        <v>34.83</v>
      </c>
      <c r="J138" s="3">
        <v>448</v>
      </c>
    </row>
    <row r="139" spans="1:10" ht="15.75">
      <c r="A139" s="26" t="s">
        <v>29</v>
      </c>
      <c r="B139" s="26"/>
      <c r="C139" s="26"/>
      <c r="D139" s="26"/>
      <c r="E139" s="3">
        <v>25</v>
      </c>
      <c r="F139" s="3">
        <v>1.9</v>
      </c>
      <c r="G139" s="3">
        <v>0.2</v>
      </c>
      <c r="H139" s="3">
        <v>12.3</v>
      </c>
      <c r="I139" s="3">
        <v>58.75</v>
      </c>
      <c r="J139" s="3">
        <v>114</v>
      </c>
    </row>
    <row r="140" spans="1:10" ht="15.75">
      <c r="A140" s="26" t="s">
        <v>30</v>
      </c>
      <c r="B140" s="26"/>
      <c r="C140" s="26"/>
      <c r="D140" s="26"/>
      <c r="E140" s="3">
        <v>25</v>
      </c>
      <c r="F140" s="3">
        <v>1.65</v>
      </c>
      <c r="G140" s="3">
        <v>0.3</v>
      </c>
      <c r="H140" s="3">
        <v>8.35</v>
      </c>
      <c r="I140" s="3">
        <v>43.5</v>
      </c>
      <c r="J140" s="3">
        <v>115</v>
      </c>
    </row>
    <row r="141" spans="1:10" ht="15.75">
      <c r="A141" s="26" t="s">
        <v>58</v>
      </c>
      <c r="B141" s="26"/>
      <c r="C141" s="26"/>
      <c r="D141" s="26"/>
      <c r="E141" s="3">
        <v>200</v>
      </c>
      <c r="F141" s="3">
        <v>0.5</v>
      </c>
      <c r="G141" s="3">
        <v>0</v>
      </c>
      <c r="H141" s="3">
        <v>27</v>
      </c>
      <c r="I141" s="3">
        <v>110</v>
      </c>
      <c r="J141" s="3">
        <v>527</v>
      </c>
    </row>
    <row r="142" spans="1:10" ht="15.75">
      <c r="A142" s="28" t="s">
        <v>32</v>
      </c>
      <c r="B142" s="29"/>
      <c r="C142" s="29"/>
      <c r="D142" s="30"/>
      <c r="E142" s="7">
        <f>E135+E136+E137+E139+E140+E141</f>
        <v>690</v>
      </c>
      <c r="F142" s="7">
        <f>F135+F136+F137+F139+F140+F141</f>
        <v>26.769999999999996</v>
      </c>
      <c r="G142" s="7">
        <f>G135+G133+G136+G137+G139+G140+G141</f>
        <v>45.489999999999995</v>
      </c>
      <c r="H142" s="7">
        <f>H133+H135+H136+H137+H139+H140+H141</f>
        <v>120.07</v>
      </c>
      <c r="I142" s="7">
        <f>I135+I133+I136+I137+I139+I140+I141</f>
        <v>912.3399999999999</v>
      </c>
      <c r="J142" s="3"/>
    </row>
    <row r="143" spans="1:10" ht="15.75">
      <c r="A143" s="22" t="s">
        <v>33</v>
      </c>
      <c r="B143" s="22"/>
      <c r="C143" s="22"/>
      <c r="D143" s="22"/>
      <c r="E143" s="3"/>
      <c r="F143" s="3"/>
      <c r="G143" s="3"/>
      <c r="H143" s="3"/>
      <c r="I143" s="3"/>
      <c r="J143" s="3"/>
    </row>
    <row r="144" spans="1:10" ht="15.75">
      <c r="A144" s="26" t="s">
        <v>75</v>
      </c>
      <c r="B144" s="26"/>
      <c r="C144" s="26"/>
      <c r="D144" s="26"/>
      <c r="E144" s="3">
        <v>50</v>
      </c>
      <c r="F144" s="3">
        <v>3.9</v>
      </c>
      <c r="G144" s="3">
        <v>7.3</v>
      </c>
      <c r="H144" s="3">
        <v>27.7</v>
      </c>
      <c r="I144" s="3">
        <v>192</v>
      </c>
      <c r="J144" s="3">
        <v>576</v>
      </c>
    </row>
    <row r="145" spans="1:10" ht="15.75">
      <c r="A145" s="26" t="s">
        <v>49</v>
      </c>
      <c r="B145" s="26"/>
      <c r="C145" s="26"/>
      <c r="D145" s="26"/>
      <c r="E145" s="3">
        <v>200</v>
      </c>
      <c r="F145" s="3">
        <v>1.5</v>
      </c>
      <c r="G145" s="3">
        <v>1.3</v>
      </c>
      <c r="H145" s="3">
        <v>17.4</v>
      </c>
      <c r="I145" s="3">
        <v>87</v>
      </c>
      <c r="J145" s="3">
        <v>507</v>
      </c>
    </row>
    <row r="146" spans="1:10" ht="15.75">
      <c r="A146" s="26"/>
      <c r="B146" s="26"/>
      <c r="C146" s="26"/>
      <c r="D146" s="26"/>
      <c r="E146" s="7">
        <f>E144+E145</f>
        <v>250</v>
      </c>
      <c r="F146" s="7">
        <f>F144+F145</f>
        <v>5.4</v>
      </c>
      <c r="G146" s="7">
        <f>G144+G145</f>
        <v>8.6</v>
      </c>
      <c r="H146" s="7">
        <f>H144+H145</f>
        <v>45.099999999999994</v>
      </c>
      <c r="I146" s="7">
        <f>I144+I145</f>
        <v>279</v>
      </c>
      <c r="J146" s="3"/>
    </row>
    <row r="147" spans="1:10" ht="15.75">
      <c r="A147" s="32"/>
      <c r="B147" s="33"/>
      <c r="C147" s="33"/>
      <c r="D147" s="34"/>
      <c r="E147" s="7"/>
      <c r="F147" s="7"/>
      <c r="G147" s="7"/>
      <c r="H147" s="7"/>
      <c r="I147" s="7"/>
      <c r="J147" s="3"/>
    </row>
    <row r="148" spans="1:10" ht="15.75">
      <c r="A148" s="31" t="s">
        <v>36</v>
      </c>
      <c r="B148" s="31"/>
      <c r="C148" s="31"/>
      <c r="D148" s="31"/>
      <c r="E148" s="3"/>
      <c r="F148" s="5">
        <f>F146+F142+F133+F131</f>
        <v>41.769999999999996</v>
      </c>
      <c r="G148" s="5">
        <f>G146+G142+G133+G131</f>
        <v>78.9</v>
      </c>
      <c r="H148" s="5">
        <f>H146+H142+H133+H131</f>
        <v>242.79</v>
      </c>
      <c r="I148" s="6">
        <f>I146+I142+I133+I131</f>
        <v>1641.65</v>
      </c>
      <c r="J148" s="3"/>
    </row>
    <row r="149" spans="1:10" ht="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24" t="s">
        <v>76</v>
      </c>
      <c r="B150" s="24"/>
      <c r="C150" s="24"/>
      <c r="D150" s="24"/>
      <c r="E150" s="24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25" t="s">
        <v>77</v>
      </c>
      <c r="B152" s="25"/>
      <c r="C152" s="25"/>
      <c r="D152" s="25"/>
      <c r="E152" s="25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21" t="s">
        <v>19</v>
      </c>
      <c r="B154" s="21"/>
      <c r="C154" s="21"/>
      <c r="D154" s="21"/>
      <c r="E154" s="27" t="s">
        <v>9</v>
      </c>
      <c r="F154" s="21" t="s">
        <v>10</v>
      </c>
      <c r="G154" s="21"/>
      <c r="H154" s="21"/>
      <c r="I154" s="21" t="s">
        <v>11</v>
      </c>
      <c r="J154" s="21" t="s">
        <v>12</v>
      </c>
    </row>
    <row r="155" spans="1:10" ht="31.5">
      <c r="A155" s="21"/>
      <c r="B155" s="21"/>
      <c r="C155" s="21"/>
      <c r="D155" s="21"/>
      <c r="E155" s="27"/>
      <c r="F155" s="3" t="s">
        <v>13</v>
      </c>
      <c r="G155" s="3" t="s">
        <v>14</v>
      </c>
      <c r="H155" s="3" t="s">
        <v>15</v>
      </c>
      <c r="I155" s="21"/>
      <c r="J155" s="21"/>
    </row>
    <row r="156" spans="1:10" ht="15.75">
      <c r="A156" s="22" t="s">
        <v>16</v>
      </c>
      <c r="B156" s="22"/>
      <c r="C156" s="22"/>
      <c r="D156" s="22"/>
      <c r="E156" s="4"/>
      <c r="F156" s="4"/>
      <c r="G156" s="4"/>
      <c r="H156" s="4"/>
      <c r="I156" s="4"/>
      <c r="J156" s="4"/>
    </row>
    <row r="157" spans="1:10" ht="15.75">
      <c r="A157" s="26" t="s">
        <v>78</v>
      </c>
      <c r="B157" s="26"/>
      <c r="C157" s="26"/>
      <c r="D157" s="26"/>
      <c r="E157" s="3">
        <v>180</v>
      </c>
      <c r="F157" s="3">
        <v>7.02</v>
      </c>
      <c r="G157" s="3">
        <v>8.52</v>
      </c>
      <c r="H157" s="3">
        <v>32.22</v>
      </c>
      <c r="I157" s="3">
        <v>255.24</v>
      </c>
      <c r="J157" s="3">
        <v>273</v>
      </c>
    </row>
    <row r="158" spans="1:10" ht="15.75">
      <c r="A158" s="26" t="s">
        <v>17</v>
      </c>
      <c r="B158" s="26"/>
      <c r="C158" s="26"/>
      <c r="D158" s="26"/>
      <c r="E158" s="3" t="s">
        <v>108</v>
      </c>
      <c r="F158" s="3">
        <v>2.029</v>
      </c>
      <c r="G158" s="3">
        <v>7.47</v>
      </c>
      <c r="H158" s="3">
        <v>15.48</v>
      </c>
      <c r="I158" s="3">
        <v>138.44</v>
      </c>
      <c r="J158" s="3">
        <v>99</v>
      </c>
    </row>
    <row r="159" spans="1:10" ht="15.75">
      <c r="A159" s="26" t="s">
        <v>18</v>
      </c>
      <c r="B159" s="26"/>
      <c r="C159" s="26"/>
      <c r="D159" s="26"/>
      <c r="E159" s="3">
        <v>200</v>
      </c>
      <c r="F159" s="3">
        <v>0.1</v>
      </c>
      <c r="G159" s="3">
        <v>0</v>
      </c>
      <c r="H159" s="3">
        <v>10</v>
      </c>
      <c r="I159" s="3">
        <v>60</v>
      </c>
      <c r="J159" s="3">
        <v>503</v>
      </c>
    </row>
    <row r="160" spans="1:10" ht="15.75">
      <c r="A160" s="23" t="s">
        <v>25</v>
      </c>
      <c r="B160" s="23"/>
      <c r="C160" s="23"/>
      <c r="D160" s="23"/>
      <c r="E160" s="7">
        <f>E157+E159+30+8</f>
        <v>418</v>
      </c>
      <c r="F160" s="7">
        <f>F157+F158+F159</f>
        <v>9.149</v>
      </c>
      <c r="G160" s="7">
        <f>G157+G158+G159</f>
        <v>15.989999999999998</v>
      </c>
      <c r="H160" s="7">
        <f>H157+H158+H159</f>
        <v>57.7</v>
      </c>
      <c r="I160" s="8">
        <f>I157+I158+I159</f>
        <v>453.68</v>
      </c>
      <c r="J160" s="3"/>
    </row>
    <row r="161" spans="1:10" ht="15.75">
      <c r="A161" s="22" t="s">
        <v>21</v>
      </c>
      <c r="B161" s="22"/>
      <c r="C161" s="22"/>
      <c r="D161" s="22"/>
      <c r="E161" s="4"/>
      <c r="F161" s="4"/>
      <c r="G161" s="4"/>
      <c r="H161" s="4"/>
      <c r="I161" s="4"/>
      <c r="J161" s="4"/>
    </row>
    <row r="162" spans="1:10" ht="15.75">
      <c r="A162" s="26" t="s">
        <v>22</v>
      </c>
      <c r="B162" s="26"/>
      <c r="C162" s="26"/>
      <c r="D162" s="26"/>
      <c r="E162" s="3">
        <v>180</v>
      </c>
      <c r="F162" s="3">
        <v>0.67</v>
      </c>
      <c r="G162" s="3">
        <v>13</v>
      </c>
      <c r="H162" s="3">
        <v>12.12</v>
      </c>
      <c r="I162" s="3">
        <v>44.16</v>
      </c>
      <c r="J162" s="3">
        <v>537</v>
      </c>
    </row>
    <row r="163" spans="1:10" ht="15.75">
      <c r="A163" s="22" t="s">
        <v>23</v>
      </c>
      <c r="B163" s="22"/>
      <c r="C163" s="22"/>
      <c r="D163" s="22"/>
      <c r="E163" s="4"/>
      <c r="F163" s="4"/>
      <c r="G163" s="4"/>
      <c r="H163" s="4"/>
      <c r="I163" s="4"/>
      <c r="J163" s="4"/>
    </row>
    <row r="164" spans="1:10" ht="15.75">
      <c r="A164" s="26" t="s">
        <v>79</v>
      </c>
      <c r="B164" s="26"/>
      <c r="C164" s="26"/>
      <c r="D164" s="26"/>
      <c r="E164" s="3">
        <v>60</v>
      </c>
      <c r="F164" s="3">
        <v>0.66</v>
      </c>
      <c r="G164" s="3">
        <v>6.06</v>
      </c>
      <c r="H164" s="3">
        <v>5.46</v>
      </c>
      <c r="I164" s="3">
        <v>79.2</v>
      </c>
      <c r="J164" s="3">
        <v>19</v>
      </c>
    </row>
    <row r="165" spans="1:10" ht="15.75">
      <c r="A165" s="26" t="s">
        <v>92</v>
      </c>
      <c r="B165" s="26"/>
      <c r="C165" s="26"/>
      <c r="D165" s="26"/>
      <c r="E165" s="3">
        <v>200</v>
      </c>
      <c r="F165" s="3">
        <v>1.4</v>
      </c>
      <c r="G165" s="3">
        <v>4</v>
      </c>
      <c r="H165" s="3">
        <v>6.27</v>
      </c>
      <c r="I165" s="3">
        <v>66</v>
      </c>
      <c r="J165" s="3">
        <v>147</v>
      </c>
    </row>
    <row r="166" spans="1:10" ht="15.75">
      <c r="A166" s="26" t="s">
        <v>55</v>
      </c>
      <c r="B166" s="26"/>
      <c r="C166" s="26"/>
      <c r="D166" s="26"/>
      <c r="E166" s="3">
        <v>130</v>
      </c>
      <c r="F166" s="3">
        <v>7.34</v>
      </c>
      <c r="G166" s="3">
        <v>6.8</v>
      </c>
      <c r="H166" s="3">
        <v>32.15</v>
      </c>
      <c r="I166" s="3">
        <v>219.31</v>
      </c>
      <c r="J166" s="3">
        <v>243</v>
      </c>
    </row>
    <row r="167" spans="1:10" ht="15.75">
      <c r="A167" s="26" t="s">
        <v>81</v>
      </c>
      <c r="B167" s="26"/>
      <c r="C167" s="26"/>
      <c r="D167" s="26"/>
      <c r="E167" s="3">
        <v>80</v>
      </c>
      <c r="F167" s="3">
        <v>7.6</v>
      </c>
      <c r="G167" s="3">
        <v>12.24</v>
      </c>
      <c r="H167" s="3">
        <v>9.12</v>
      </c>
      <c r="I167" s="3">
        <v>176.8</v>
      </c>
      <c r="J167" s="3">
        <v>395</v>
      </c>
    </row>
    <row r="168" spans="1:10" ht="15.75">
      <c r="A168" s="26" t="s">
        <v>29</v>
      </c>
      <c r="B168" s="26"/>
      <c r="C168" s="26"/>
      <c r="D168" s="26"/>
      <c r="E168" s="3">
        <v>25</v>
      </c>
      <c r="F168" s="3">
        <v>1.9</v>
      </c>
      <c r="G168" s="3">
        <v>0.2</v>
      </c>
      <c r="H168" s="3">
        <v>12.3</v>
      </c>
      <c r="I168" s="3">
        <v>58.75</v>
      </c>
      <c r="J168" s="3">
        <v>114</v>
      </c>
    </row>
    <row r="169" spans="1:10" ht="15.75">
      <c r="A169" s="26" t="s">
        <v>30</v>
      </c>
      <c r="B169" s="26"/>
      <c r="C169" s="26"/>
      <c r="D169" s="26"/>
      <c r="E169" s="3">
        <v>25</v>
      </c>
      <c r="F169" s="3">
        <v>1.65</v>
      </c>
      <c r="G169" s="3">
        <v>0.3</v>
      </c>
      <c r="H169" s="3">
        <v>8.35</v>
      </c>
      <c r="I169" s="3">
        <v>43.5</v>
      </c>
      <c r="J169" s="3">
        <v>115</v>
      </c>
    </row>
    <row r="170" spans="1:10" ht="15.75" customHeight="1">
      <c r="A170" s="26" t="s">
        <v>31</v>
      </c>
      <c r="B170" s="26"/>
      <c r="C170" s="26"/>
      <c r="D170" s="26"/>
      <c r="E170" s="3">
        <v>200</v>
      </c>
      <c r="F170" s="3">
        <v>0.5</v>
      </c>
      <c r="G170" s="3">
        <v>0.2</v>
      </c>
      <c r="H170" s="3">
        <v>23.1</v>
      </c>
      <c r="I170" s="3">
        <v>96</v>
      </c>
      <c r="J170" s="3">
        <v>526</v>
      </c>
    </row>
    <row r="171" spans="1:10" ht="15.75">
      <c r="A171" s="28" t="s">
        <v>32</v>
      </c>
      <c r="B171" s="29"/>
      <c r="C171" s="29"/>
      <c r="D171" s="30"/>
      <c r="E171" s="7">
        <f>E164+E165+E166+E167+E168+E169+E170</f>
        <v>720</v>
      </c>
      <c r="F171" s="7">
        <f>F164+F165+F166+F167+F168+F169+F170</f>
        <v>21.049999999999997</v>
      </c>
      <c r="G171" s="7">
        <f>G164+G165+G166+G167+G168+G169+G170</f>
        <v>29.8</v>
      </c>
      <c r="H171" s="7">
        <f>H164+H165+H166+H167+H168+H169+H170</f>
        <v>96.75</v>
      </c>
      <c r="I171" s="7">
        <f>I164+I165+I166+I167+I168+I169+I170</f>
        <v>739.56</v>
      </c>
      <c r="J171" s="3"/>
    </row>
    <row r="172" spans="1:10" ht="15.75">
      <c r="A172" s="22" t="s">
        <v>33</v>
      </c>
      <c r="B172" s="22"/>
      <c r="C172" s="22"/>
      <c r="D172" s="22"/>
      <c r="E172" s="3"/>
      <c r="F172" s="3"/>
      <c r="G172" s="3"/>
      <c r="H172" s="3"/>
      <c r="I172" s="3"/>
      <c r="J172" s="3"/>
    </row>
    <row r="173" spans="1:10" ht="15.75">
      <c r="A173" s="26" t="s">
        <v>104</v>
      </c>
      <c r="B173" s="26"/>
      <c r="C173" s="26"/>
      <c r="D173" s="26"/>
      <c r="E173" s="3">
        <v>60</v>
      </c>
      <c r="F173" s="3">
        <v>4.5</v>
      </c>
      <c r="G173" s="3">
        <v>7.8</v>
      </c>
      <c r="H173" s="3">
        <v>36.2</v>
      </c>
      <c r="I173" s="3">
        <v>233</v>
      </c>
      <c r="J173" s="3">
        <v>583</v>
      </c>
    </row>
    <row r="174" spans="1:10" ht="15.75">
      <c r="A174" s="26" t="s">
        <v>82</v>
      </c>
      <c r="B174" s="26"/>
      <c r="C174" s="26"/>
      <c r="D174" s="26"/>
      <c r="E174" s="3">
        <v>200</v>
      </c>
      <c r="F174" s="3">
        <v>5.8</v>
      </c>
      <c r="G174" s="3">
        <v>5</v>
      </c>
      <c r="H174" s="3">
        <v>8</v>
      </c>
      <c r="I174" s="3">
        <v>100</v>
      </c>
      <c r="J174" s="3">
        <v>535</v>
      </c>
    </row>
    <row r="175" spans="1:10" ht="15.75">
      <c r="A175" s="26"/>
      <c r="B175" s="26"/>
      <c r="C175" s="26"/>
      <c r="D175" s="26"/>
      <c r="E175" s="7">
        <f>E173+E174</f>
        <v>260</v>
      </c>
      <c r="F175" s="7">
        <f>F173+F174</f>
        <v>10.3</v>
      </c>
      <c r="G175" s="7">
        <f>G173+G174</f>
        <v>12.8</v>
      </c>
      <c r="H175" s="7">
        <f>H173+H174</f>
        <v>44.2</v>
      </c>
      <c r="I175" s="7">
        <f>I173+I174</f>
        <v>333</v>
      </c>
      <c r="J175" s="3"/>
    </row>
    <row r="176" spans="1:10" ht="15.75">
      <c r="A176" s="32"/>
      <c r="B176" s="33"/>
      <c r="C176" s="33"/>
      <c r="D176" s="34"/>
      <c r="E176" s="7"/>
      <c r="F176" s="7"/>
      <c r="G176" s="7"/>
      <c r="H176" s="7"/>
      <c r="I176" s="7"/>
      <c r="J176" s="3"/>
    </row>
    <row r="177" spans="1:10" ht="15.75">
      <c r="A177" s="31" t="s">
        <v>36</v>
      </c>
      <c r="B177" s="31"/>
      <c r="C177" s="31"/>
      <c r="D177" s="31"/>
      <c r="E177" s="3"/>
      <c r="F177" s="5">
        <f>F175+F171+F162+F160</f>
        <v>41.169</v>
      </c>
      <c r="G177" s="5">
        <f>G175+G171+G162+G160</f>
        <v>71.59</v>
      </c>
      <c r="H177" s="5">
        <f>H175+H171+H162+H160</f>
        <v>210.76999999999998</v>
      </c>
      <c r="I177" s="6">
        <f>I175+I171+I162+I160</f>
        <v>1570.4</v>
      </c>
      <c r="J177" s="3"/>
    </row>
    <row r="178" spans="1:10" ht="1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25" t="s">
        <v>83</v>
      </c>
      <c r="B179" s="25"/>
      <c r="C179" s="25"/>
      <c r="D179" s="25"/>
      <c r="E179" s="25"/>
      <c r="F179" s="1"/>
      <c r="G179" s="1"/>
      <c r="H179" s="1"/>
      <c r="I179" s="1"/>
      <c r="J179" s="1"/>
    </row>
    <row r="180" spans="1:10" ht="1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21" t="s">
        <v>19</v>
      </c>
      <c r="B181" s="21"/>
      <c r="C181" s="21"/>
      <c r="D181" s="21"/>
      <c r="E181" s="27" t="s">
        <v>9</v>
      </c>
      <c r="F181" s="21" t="s">
        <v>10</v>
      </c>
      <c r="G181" s="21"/>
      <c r="H181" s="21"/>
      <c r="I181" s="21" t="s">
        <v>11</v>
      </c>
      <c r="J181" s="21" t="s">
        <v>12</v>
      </c>
    </row>
    <row r="182" spans="1:10" ht="31.5">
      <c r="A182" s="21"/>
      <c r="B182" s="21"/>
      <c r="C182" s="21"/>
      <c r="D182" s="21"/>
      <c r="E182" s="27"/>
      <c r="F182" s="3" t="s">
        <v>13</v>
      </c>
      <c r="G182" s="3" t="s">
        <v>14</v>
      </c>
      <c r="H182" s="3" t="s">
        <v>15</v>
      </c>
      <c r="I182" s="21"/>
      <c r="J182" s="21"/>
    </row>
    <row r="183" spans="1:10" ht="15.75">
      <c r="A183" s="22" t="s">
        <v>16</v>
      </c>
      <c r="B183" s="22"/>
      <c r="C183" s="22"/>
      <c r="D183" s="22"/>
      <c r="E183" s="4"/>
      <c r="F183" s="4"/>
      <c r="G183" s="4"/>
      <c r="H183" s="4"/>
      <c r="I183" s="4"/>
      <c r="J183" s="4"/>
    </row>
    <row r="184" spans="1:10" ht="15.75">
      <c r="A184" s="26" t="s">
        <v>84</v>
      </c>
      <c r="B184" s="26"/>
      <c r="C184" s="26"/>
      <c r="D184" s="26"/>
      <c r="E184" s="3">
        <v>180</v>
      </c>
      <c r="F184" s="3">
        <v>4.65</v>
      </c>
      <c r="G184" s="3">
        <v>5.6</v>
      </c>
      <c r="H184" s="3">
        <v>23.15</v>
      </c>
      <c r="I184" s="3">
        <v>161.55</v>
      </c>
      <c r="J184" s="3">
        <v>268</v>
      </c>
    </row>
    <row r="185" spans="1:10" ht="15.75">
      <c r="A185" s="26" t="s">
        <v>39</v>
      </c>
      <c r="B185" s="26"/>
      <c r="C185" s="26"/>
      <c r="D185" s="26"/>
      <c r="E185" s="3" t="s">
        <v>109</v>
      </c>
      <c r="F185" s="3">
        <v>4.81</v>
      </c>
      <c r="G185" s="3">
        <v>3.48</v>
      </c>
      <c r="H185" s="3">
        <v>15.42</v>
      </c>
      <c r="I185" s="3">
        <v>112.9</v>
      </c>
      <c r="J185" s="3">
        <v>96</v>
      </c>
    </row>
    <row r="186" spans="1:10" ht="15.75">
      <c r="A186" s="26" t="s">
        <v>41</v>
      </c>
      <c r="B186" s="26"/>
      <c r="C186" s="26"/>
      <c r="D186" s="26"/>
      <c r="E186" s="3">
        <v>200</v>
      </c>
      <c r="F186" s="3">
        <v>3.2</v>
      </c>
      <c r="G186" s="3">
        <v>2.7</v>
      </c>
      <c r="H186" s="3">
        <v>15.9</v>
      </c>
      <c r="I186" s="3">
        <v>79</v>
      </c>
      <c r="J186" s="3">
        <v>514</v>
      </c>
    </row>
    <row r="187" spans="1:10" ht="15.75">
      <c r="A187" s="23" t="s">
        <v>25</v>
      </c>
      <c r="B187" s="23"/>
      <c r="C187" s="23"/>
      <c r="D187" s="23"/>
      <c r="E187" s="7">
        <f>E184+E186+30+5+10</f>
        <v>425</v>
      </c>
      <c r="F187" s="7">
        <f>F184+F185+F186</f>
        <v>12.66</v>
      </c>
      <c r="G187" s="7">
        <f>G184+G185+G186</f>
        <v>11.780000000000001</v>
      </c>
      <c r="H187" s="7">
        <f>H184+H185+H186</f>
        <v>54.47</v>
      </c>
      <c r="I187" s="8">
        <f>I184+I185+I186</f>
        <v>353.45000000000005</v>
      </c>
      <c r="J187" s="3"/>
    </row>
    <row r="188" spans="1:10" ht="15.75">
      <c r="A188" s="22" t="s">
        <v>21</v>
      </c>
      <c r="B188" s="22"/>
      <c r="C188" s="22"/>
      <c r="D188" s="22"/>
      <c r="E188" s="4"/>
      <c r="F188" s="4"/>
      <c r="G188" s="4"/>
      <c r="H188" s="4"/>
      <c r="I188" s="4"/>
      <c r="J188" s="4"/>
    </row>
    <row r="189" spans="1:10" ht="15.75">
      <c r="A189" s="26" t="s">
        <v>42</v>
      </c>
      <c r="B189" s="26"/>
      <c r="C189" s="26"/>
      <c r="D189" s="26"/>
      <c r="E189" s="3">
        <v>100</v>
      </c>
      <c r="F189" s="3">
        <v>0.4</v>
      </c>
      <c r="G189" s="3">
        <v>0.4</v>
      </c>
      <c r="H189" s="3">
        <v>13.7</v>
      </c>
      <c r="I189" s="3">
        <v>63.33</v>
      </c>
      <c r="J189" s="3">
        <v>118</v>
      </c>
    </row>
    <row r="190" spans="1:10" ht="15.75">
      <c r="A190" s="22" t="s">
        <v>23</v>
      </c>
      <c r="B190" s="22"/>
      <c r="C190" s="22"/>
      <c r="D190" s="22"/>
      <c r="E190" s="4"/>
      <c r="F190" s="4"/>
      <c r="G190" s="4"/>
      <c r="H190" s="4"/>
      <c r="I190" s="4"/>
      <c r="J190" s="4"/>
    </row>
    <row r="191" spans="1:10" ht="15.75">
      <c r="A191" s="26" t="s">
        <v>88</v>
      </c>
      <c r="B191" s="26"/>
      <c r="C191" s="26"/>
      <c r="D191" s="26"/>
      <c r="E191" s="3">
        <v>60</v>
      </c>
      <c r="F191" s="3">
        <v>0.78</v>
      </c>
      <c r="G191" s="3">
        <v>6.48</v>
      </c>
      <c r="H191" s="3">
        <v>4.08</v>
      </c>
      <c r="I191" s="3">
        <v>78</v>
      </c>
      <c r="J191" s="3">
        <v>82</v>
      </c>
    </row>
    <row r="192" spans="1:10" ht="15.75">
      <c r="A192" s="26" t="s">
        <v>43</v>
      </c>
      <c r="B192" s="26"/>
      <c r="C192" s="26"/>
      <c r="D192" s="26"/>
      <c r="E192" s="3">
        <v>200</v>
      </c>
      <c r="F192" s="3">
        <v>5.2</v>
      </c>
      <c r="G192" s="3">
        <v>1.99</v>
      </c>
      <c r="H192" s="3">
        <v>11.51</v>
      </c>
      <c r="I192" s="3">
        <v>84.6</v>
      </c>
      <c r="J192" s="3">
        <v>158</v>
      </c>
    </row>
    <row r="193" spans="1:10" ht="15.75">
      <c r="A193" s="26" t="s">
        <v>86</v>
      </c>
      <c r="B193" s="26"/>
      <c r="C193" s="26"/>
      <c r="D193" s="26"/>
      <c r="E193" s="3">
        <v>130</v>
      </c>
      <c r="F193" s="3">
        <v>3.02</v>
      </c>
      <c r="G193" s="3">
        <v>5.27</v>
      </c>
      <c r="H193" s="3">
        <v>29.3</v>
      </c>
      <c r="I193" s="3">
        <v>177.75</v>
      </c>
      <c r="J193" s="3">
        <v>419</v>
      </c>
    </row>
    <row r="194" spans="1:10" ht="15.75">
      <c r="A194" s="26" t="s">
        <v>85</v>
      </c>
      <c r="B194" s="26"/>
      <c r="C194" s="26"/>
      <c r="D194" s="26"/>
      <c r="E194" s="3">
        <v>80</v>
      </c>
      <c r="F194" s="3">
        <v>7.76</v>
      </c>
      <c r="G194" s="3">
        <v>4.16</v>
      </c>
      <c r="H194" s="3">
        <v>2.32</v>
      </c>
      <c r="I194" s="3">
        <v>77.6</v>
      </c>
      <c r="J194" s="3">
        <v>348</v>
      </c>
    </row>
    <row r="195" spans="1:10" ht="15.75">
      <c r="A195" s="26" t="s">
        <v>29</v>
      </c>
      <c r="B195" s="26"/>
      <c r="C195" s="26"/>
      <c r="D195" s="26"/>
      <c r="E195" s="3">
        <v>25</v>
      </c>
      <c r="F195" s="3">
        <v>1.9</v>
      </c>
      <c r="G195" s="3">
        <v>0.2</v>
      </c>
      <c r="H195" s="3">
        <v>12.3</v>
      </c>
      <c r="I195" s="3">
        <v>58.75</v>
      </c>
      <c r="J195" s="3">
        <v>114</v>
      </c>
    </row>
    <row r="196" spans="1:10" ht="15.75">
      <c r="A196" s="26" t="s">
        <v>30</v>
      </c>
      <c r="B196" s="26"/>
      <c r="C196" s="26"/>
      <c r="D196" s="26"/>
      <c r="E196" s="3">
        <v>25</v>
      </c>
      <c r="F196" s="3">
        <v>1.65</v>
      </c>
      <c r="G196" s="3">
        <v>0.3</v>
      </c>
      <c r="H196" s="3">
        <v>8.35</v>
      </c>
      <c r="I196" s="3">
        <v>43.5</v>
      </c>
      <c r="J196" s="3">
        <v>115</v>
      </c>
    </row>
    <row r="197" spans="1:10" ht="15.75" customHeight="1">
      <c r="A197" s="26" t="s">
        <v>52</v>
      </c>
      <c r="B197" s="26"/>
      <c r="C197" s="26"/>
      <c r="D197" s="26"/>
      <c r="E197" s="3">
        <v>200</v>
      </c>
      <c r="F197" s="3">
        <v>0.2</v>
      </c>
      <c r="G197" s="3">
        <v>0.1</v>
      </c>
      <c r="H197" s="3">
        <v>21.5</v>
      </c>
      <c r="I197" s="3">
        <v>87</v>
      </c>
      <c r="J197" s="3">
        <v>518</v>
      </c>
    </row>
    <row r="198" spans="1:10" ht="15.75">
      <c r="A198" s="28" t="s">
        <v>32</v>
      </c>
      <c r="B198" s="29"/>
      <c r="C198" s="29"/>
      <c r="D198" s="30"/>
      <c r="E198" s="7">
        <f>E191+E192+E193+E194+E195+E196+E197</f>
        <v>720</v>
      </c>
      <c r="F198" s="7">
        <f>F191+F192+F193+F194+F195+F196+F197</f>
        <v>20.509999999999994</v>
      </c>
      <c r="G198" s="7">
        <f>G191+G192+G193+G194+G195+G196+G197</f>
        <v>18.5</v>
      </c>
      <c r="H198" s="7">
        <f>H191+H192+H193+H194+H195+H196+H197</f>
        <v>89.36</v>
      </c>
      <c r="I198" s="7">
        <f>I191+I192+I193+I194+I195+I196+I197+I189</f>
        <v>670.5300000000001</v>
      </c>
      <c r="J198" s="3"/>
    </row>
    <row r="199" spans="1:10" ht="15.75">
      <c r="A199" s="22" t="s">
        <v>33</v>
      </c>
      <c r="B199" s="22"/>
      <c r="C199" s="22"/>
      <c r="D199" s="22"/>
      <c r="E199" s="3"/>
      <c r="F199" s="3"/>
      <c r="G199" s="3"/>
      <c r="H199" s="3"/>
      <c r="I199" s="3"/>
      <c r="J199" s="3"/>
    </row>
    <row r="200" spans="1:10" ht="15.75">
      <c r="A200" s="26" t="s">
        <v>87</v>
      </c>
      <c r="B200" s="26"/>
      <c r="C200" s="26"/>
      <c r="D200" s="26"/>
      <c r="E200" s="3">
        <v>150</v>
      </c>
      <c r="F200" s="3">
        <v>23.6</v>
      </c>
      <c r="G200" s="3">
        <v>21.8</v>
      </c>
      <c r="H200" s="3">
        <v>30.1</v>
      </c>
      <c r="I200" s="3">
        <v>411</v>
      </c>
      <c r="J200" s="3">
        <v>327</v>
      </c>
    </row>
    <row r="201" spans="1:10" ht="15.75">
      <c r="A201" s="26" t="s">
        <v>49</v>
      </c>
      <c r="B201" s="26"/>
      <c r="C201" s="26"/>
      <c r="D201" s="26"/>
      <c r="E201" s="3">
        <v>200</v>
      </c>
      <c r="F201" s="3">
        <v>1.5</v>
      </c>
      <c r="G201" s="3">
        <v>1.3</v>
      </c>
      <c r="H201" s="3">
        <v>17.4</v>
      </c>
      <c r="I201" s="3">
        <v>87</v>
      </c>
      <c r="J201" s="3">
        <v>507</v>
      </c>
    </row>
    <row r="202" spans="1:10" ht="15.75">
      <c r="A202" s="26"/>
      <c r="B202" s="26"/>
      <c r="C202" s="26"/>
      <c r="D202" s="26"/>
      <c r="E202" s="7">
        <f>E200+E201</f>
        <v>350</v>
      </c>
      <c r="F202" s="7">
        <f>F200+F201</f>
        <v>25.1</v>
      </c>
      <c r="G202" s="7">
        <f>G200+G201</f>
        <v>23.1</v>
      </c>
      <c r="H202" s="7">
        <f>H200+H201</f>
        <v>47.5</v>
      </c>
      <c r="I202" s="7">
        <f>I200+I201</f>
        <v>498</v>
      </c>
      <c r="J202" s="3"/>
    </row>
    <row r="203" spans="1:10" ht="15.75">
      <c r="A203" s="32"/>
      <c r="B203" s="33"/>
      <c r="C203" s="33"/>
      <c r="D203" s="34"/>
      <c r="E203" s="7"/>
      <c r="F203" s="7"/>
      <c r="G203" s="7"/>
      <c r="H203" s="7"/>
      <c r="I203" s="7"/>
      <c r="J203" s="3"/>
    </row>
    <row r="204" spans="1:10" ht="15.75">
      <c r="A204" s="31" t="s">
        <v>36</v>
      </c>
      <c r="B204" s="31"/>
      <c r="C204" s="31"/>
      <c r="D204" s="31"/>
      <c r="E204" s="3"/>
      <c r="F204" s="5">
        <f>F202+F198+F189+F187</f>
        <v>58.67</v>
      </c>
      <c r="G204" s="5">
        <f>G202+G198+G189+G187</f>
        <v>53.78</v>
      </c>
      <c r="H204" s="5">
        <f>H202+H198+H189+H187</f>
        <v>205.03</v>
      </c>
      <c r="I204" s="6">
        <f>I202+I198+I189+I187</f>
        <v>1585.3100000000002</v>
      </c>
      <c r="J204" s="3"/>
    </row>
    <row r="205" spans="1:10" ht="1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25" t="s">
        <v>89</v>
      </c>
      <c r="B206" s="25"/>
      <c r="C206" s="25"/>
      <c r="D206" s="25"/>
      <c r="E206" s="25"/>
      <c r="F206" s="1"/>
      <c r="G206" s="1"/>
      <c r="H206" s="1"/>
      <c r="I206" s="1"/>
      <c r="J206" s="1"/>
    </row>
    <row r="207" spans="1:10" ht="1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21" t="s">
        <v>19</v>
      </c>
      <c r="B208" s="21"/>
      <c r="C208" s="21"/>
      <c r="D208" s="21"/>
      <c r="E208" s="27" t="s">
        <v>9</v>
      </c>
      <c r="F208" s="21" t="s">
        <v>10</v>
      </c>
      <c r="G208" s="21"/>
      <c r="H208" s="21"/>
      <c r="I208" s="21" t="s">
        <v>11</v>
      </c>
      <c r="J208" s="21" t="s">
        <v>12</v>
      </c>
    </row>
    <row r="209" spans="1:10" ht="31.5">
      <c r="A209" s="21"/>
      <c r="B209" s="21"/>
      <c r="C209" s="21"/>
      <c r="D209" s="21"/>
      <c r="E209" s="27"/>
      <c r="F209" s="3" t="s">
        <v>13</v>
      </c>
      <c r="G209" s="3" t="s">
        <v>14</v>
      </c>
      <c r="H209" s="3" t="s">
        <v>15</v>
      </c>
      <c r="I209" s="21"/>
      <c r="J209" s="21"/>
    </row>
    <row r="210" spans="1:10" ht="15.75">
      <c r="A210" s="22" t="s">
        <v>16</v>
      </c>
      <c r="B210" s="22"/>
      <c r="C210" s="22"/>
      <c r="D210" s="22"/>
      <c r="E210" s="4"/>
      <c r="F210" s="4"/>
      <c r="G210" s="4"/>
      <c r="H210" s="4"/>
      <c r="I210" s="4"/>
      <c r="J210" s="4"/>
    </row>
    <row r="211" spans="1:10" ht="15.75">
      <c r="A211" s="26" t="s">
        <v>90</v>
      </c>
      <c r="B211" s="26"/>
      <c r="C211" s="26"/>
      <c r="D211" s="26"/>
      <c r="E211" s="3">
        <v>180</v>
      </c>
      <c r="F211" s="3">
        <v>4.34</v>
      </c>
      <c r="G211" s="3">
        <v>4.64</v>
      </c>
      <c r="H211" s="3">
        <v>14.87</v>
      </c>
      <c r="I211" s="3">
        <v>131.8</v>
      </c>
      <c r="J211" s="3">
        <v>170</v>
      </c>
    </row>
    <row r="212" spans="1:10" ht="15.75">
      <c r="A212" s="26" t="s">
        <v>39</v>
      </c>
      <c r="B212" s="26"/>
      <c r="C212" s="26"/>
      <c r="D212" s="26"/>
      <c r="E212" s="3" t="s">
        <v>109</v>
      </c>
      <c r="F212" s="3">
        <v>4.81</v>
      </c>
      <c r="G212" s="3">
        <v>3.48</v>
      </c>
      <c r="H212" s="3">
        <v>15.42</v>
      </c>
      <c r="I212" s="3">
        <v>112.9</v>
      </c>
      <c r="J212" s="3">
        <v>96</v>
      </c>
    </row>
    <row r="213" spans="1:10" ht="15.75">
      <c r="A213" s="26" t="s">
        <v>63</v>
      </c>
      <c r="B213" s="26"/>
      <c r="C213" s="26"/>
      <c r="D213" s="26"/>
      <c r="E213" s="3">
        <v>200</v>
      </c>
      <c r="F213" s="3">
        <v>3</v>
      </c>
      <c r="G213" s="3">
        <v>3.3</v>
      </c>
      <c r="H213" s="3">
        <v>25</v>
      </c>
      <c r="I213" s="3">
        <v>144</v>
      </c>
      <c r="J213" s="3">
        <v>508</v>
      </c>
    </row>
    <row r="214" spans="1:10" ht="15.75">
      <c r="A214" s="23" t="s">
        <v>25</v>
      </c>
      <c r="B214" s="23"/>
      <c r="C214" s="23"/>
      <c r="D214" s="23"/>
      <c r="E214" s="7">
        <f>E211+E213+30+5+10</f>
        <v>425</v>
      </c>
      <c r="F214" s="7">
        <f>F211+F212+F213</f>
        <v>12.149999999999999</v>
      </c>
      <c r="G214" s="7">
        <f>G211+G212+G213</f>
        <v>11.419999999999998</v>
      </c>
      <c r="H214" s="7">
        <f>H211+H212+H213</f>
        <v>55.29</v>
      </c>
      <c r="I214" s="8">
        <f>I211+I212+I213</f>
        <v>388.70000000000005</v>
      </c>
      <c r="J214" s="3"/>
    </row>
    <row r="215" spans="1:10" ht="15.75">
      <c r="A215" s="22" t="s">
        <v>21</v>
      </c>
      <c r="B215" s="22"/>
      <c r="C215" s="22"/>
      <c r="D215" s="22"/>
      <c r="E215" s="4"/>
      <c r="F215" s="4"/>
      <c r="G215" s="4"/>
      <c r="H215" s="4"/>
      <c r="I215" s="4"/>
      <c r="J215" s="4"/>
    </row>
    <row r="216" spans="1:10" ht="15.75">
      <c r="A216" s="26" t="s">
        <v>22</v>
      </c>
      <c r="B216" s="26"/>
      <c r="C216" s="26"/>
      <c r="D216" s="26"/>
      <c r="E216" s="3">
        <v>180</v>
      </c>
      <c r="F216" s="3">
        <v>0.5</v>
      </c>
      <c r="G216" s="3">
        <v>0.1</v>
      </c>
      <c r="H216" s="3">
        <v>10.1</v>
      </c>
      <c r="I216" s="3">
        <v>36.8</v>
      </c>
      <c r="J216" s="3">
        <v>537</v>
      </c>
    </row>
    <row r="217" spans="1:10" ht="15.75">
      <c r="A217" s="22" t="s">
        <v>23</v>
      </c>
      <c r="B217" s="22"/>
      <c r="C217" s="22"/>
      <c r="D217" s="22"/>
      <c r="E217" s="4"/>
      <c r="F217" s="4"/>
      <c r="G217" s="4"/>
      <c r="H217" s="4"/>
      <c r="I217" s="4"/>
      <c r="J217" s="4"/>
    </row>
    <row r="218" spans="1:10" ht="15.75">
      <c r="A218" s="26" t="s">
        <v>91</v>
      </c>
      <c r="B218" s="26"/>
      <c r="C218" s="26"/>
      <c r="D218" s="26"/>
      <c r="E218" s="3">
        <v>60</v>
      </c>
      <c r="F218" s="3">
        <v>0.96</v>
      </c>
      <c r="G218" s="3">
        <v>4.26</v>
      </c>
      <c r="H218" s="3">
        <v>3.54</v>
      </c>
      <c r="I218" s="3">
        <v>56.4</v>
      </c>
      <c r="J218" s="3">
        <v>8</v>
      </c>
    </row>
    <row r="219" spans="1:10" ht="31.5" customHeight="1">
      <c r="A219" s="26" t="s">
        <v>54</v>
      </c>
      <c r="B219" s="26"/>
      <c r="C219" s="26"/>
      <c r="D219" s="26"/>
      <c r="E219" s="3">
        <v>200</v>
      </c>
      <c r="F219" s="3">
        <v>2.16</v>
      </c>
      <c r="G219" s="3">
        <v>2.28</v>
      </c>
      <c r="H219" s="3">
        <v>15.07</v>
      </c>
      <c r="I219" s="3">
        <v>89</v>
      </c>
      <c r="J219" s="3">
        <v>152</v>
      </c>
    </row>
    <row r="220" spans="1:10" ht="15.75">
      <c r="A220" s="26" t="s">
        <v>93</v>
      </c>
      <c r="B220" s="26"/>
      <c r="C220" s="26"/>
      <c r="D220" s="26"/>
      <c r="E220" s="3">
        <v>130</v>
      </c>
      <c r="F220" s="3">
        <v>2.6</v>
      </c>
      <c r="G220" s="3">
        <v>8.78</v>
      </c>
      <c r="H220" s="3">
        <v>10.4</v>
      </c>
      <c r="I220" s="3">
        <v>130.65</v>
      </c>
      <c r="J220" s="3">
        <v>203</v>
      </c>
    </row>
    <row r="221" spans="1:10" ht="15.75">
      <c r="A221" s="26" t="s">
        <v>56</v>
      </c>
      <c r="B221" s="26"/>
      <c r="C221" s="26"/>
      <c r="D221" s="26"/>
      <c r="E221" s="3">
        <v>80</v>
      </c>
      <c r="F221" s="3">
        <v>12</v>
      </c>
      <c r="G221" s="3">
        <v>8.57</v>
      </c>
      <c r="H221" s="3">
        <v>7.43</v>
      </c>
      <c r="I221" s="3">
        <v>150.85</v>
      </c>
      <c r="J221" s="3">
        <v>417</v>
      </c>
    </row>
    <row r="222" spans="1:10" ht="15.75">
      <c r="A222" s="26" t="s">
        <v>29</v>
      </c>
      <c r="B222" s="26"/>
      <c r="C222" s="26"/>
      <c r="D222" s="26"/>
      <c r="E222" s="3">
        <v>25</v>
      </c>
      <c r="F222" s="3">
        <v>1.9</v>
      </c>
      <c r="G222" s="3">
        <v>0.2</v>
      </c>
      <c r="H222" s="3">
        <v>12.3</v>
      </c>
      <c r="I222" s="3">
        <v>58.75</v>
      </c>
      <c r="J222" s="3">
        <v>114</v>
      </c>
    </row>
    <row r="223" spans="1:10" ht="15.75">
      <c r="A223" s="26" t="s">
        <v>30</v>
      </c>
      <c r="B223" s="26"/>
      <c r="C223" s="26"/>
      <c r="D223" s="26"/>
      <c r="E223" s="3">
        <v>25</v>
      </c>
      <c r="F223" s="3">
        <v>1.65</v>
      </c>
      <c r="G223" s="3">
        <v>0.3</v>
      </c>
      <c r="H223" s="3">
        <v>8.35</v>
      </c>
      <c r="I223" s="3">
        <v>43.5</v>
      </c>
      <c r="J223" s="3">
        <v>115</v>
      </c>
    </row>
    <row r="224" spans="1:10" ht="15.75">
      <c r="A224" s="26" t="s">
        <v>58</v>
      </c>
      <c r="B224" s="26"/>
      <c r="C224" s="26"/>
      <c r="D224" s="26"/>
      <c r="E224" s="3">
        <v>200</v>
      </c>
      <c r="F224" s="3">
        <v>0.5</v>
      </c>
      <c r="G224" s="3">
        <v>0</v>
      </c>
      <c r="H224" s="3">
        <v>27</v>
      </c>
      <c r="I224" s="3">
        <v>110</v>
      </c>
      <c r="J224" s="3">
        <v>527</v>
      </c>
    </row>
    <row r="225" spans="1:10" ht="15.75">
      <c r="A225" s="28" t="s">
        <v>32</v>
      </c>
      <c r="B225" s="29"/>
      <c r="C225" s="29"/>
      <c r="D225" s="30"/>
      <c r="E225" s="7">
        <f>E218+E219+E220+E221+E222+E223+E224</f>
        <v>720</v>
      </c>
      <c r="F225" s="7">
        <f>F218+F219+F220+F221+F222+F223+F224</f>
        <v>21.769999999999996</v>
      </c>
      <c r="G225" s="7">
        <f>G218+G219+G220+G221+G222+G223+G224</f>
        <v>24.39</v>
      </c>
      <c r="H225" s="7">
        <f>H218+H219+H220+H221+H222+H223+H224</f>
        <v>84.09</v>
      </c>
      <c r="I225" s="7">
        <f>I218+I219+I220+I221+I222+I223+I224</f>
        <v>639.15</v>
      </c>
      <c r="J225" s="3"/>
    </row>
    <row r="226" spans="1:10" ht="15.75">
      <c r="A226" s="22" t="s">
        <v>33</v>
      </c>
      <c r="B226" s="22"/>
      <c r="C226" s="22"/>
      <c r="D226" s="22"/>
      <c r="E226" s="3"/>
      <c r="F226" s="3"/>
      <c r="G226" s="3"/>
      <c r="H226" s="3"/>
      <c r="I226" s="3"/>
      <c r="J226" s="3"/>
    </row>
    <row r="227" spans="1:10" ht="15.75">
      <c r="A227" s="26" t="s">
        <v>103</v>
      </c>
      <c r="B227" s="26"/>
      <c r="C227" s="26"/>
      <c r="D227" s="26"/>
      <c r="E227" s="3">
        <v>60</v>
      </c>
      <c r="F227" s="3">
        <v>4.2</v>
      </c>
      <c r="G227" s="3">
        <v>6.2</v>
      </c>
      <c r="H227" s="3">
        <v>31.87</v>
      </c>
      <c r="I227" s="3">
        <v>200</v>
      </c>
      <c r="J227" s="3">
        <v>560</v>
      </c>
    </row>
    <row r="228" spans="1:10" ht="15.75">
      <c r="A228" s="26" t="s">
        <v>49</v>
      </c>
      <c r="B228" s="26"/>
      <c r="C228" s="26"/>
      <c r="D228" s="26"/>
      <c r="E228" s="3">
        <v>200</v>
      </c>
      <c r="F228" s="3">
        <v>1.5</v>
      </c>
      <c r="G228" s="3">
        <v>1.3</v>
      </c>
      <c r="H228" s="3">
        <v>17.4</v>
      </c>
      <c r="I228" s="3">
        <v>87</v>
      </c>
      <c r="J228" s="3">
        <v>507</v>
      </c>
    </row>
    <row r="229" spans="1:10" ht="15.75">
      <c r="A229" s="26"/>
      <c r="B229" s="26"/>
      <c r="C229" s="26"/>
      <c r="D229" s="26"/>
      <c r="E229" s="7">
        <f>E227+E228</f>
        <v>260</v>
      </c>
      <c r="F229" s="7">
        <f>F227+F228</f>
        <v>5.7</v>
      </c>
      <c r="G229" s="7">
        <f>G227+G228</f>
        <v>7.5</v>
      </c>
      <c r="H229" s="7">
        <f>H227+H228</f>
        <v>49.269999999999996</v>
      </c>
      <c r="I229" s="7">
        <f>I227+I228</f>
        <v>287</v>
      </c>
      <c r="J229" s="3"/>
    </row>
    <row r="230" spans="1:10" ht="15.75">
      <c r="A230" s="32"/>
      <c r="B230" s="33"/>
      <c r="C230" s="33"/>
      <c r="D230" s="34"/>
      <c r="E230" s="7"/>
      <c r="F230" s="7"/>
      <c r="G230" s="7"/>
      <c r="H230" s="7"/>
      <c r="I230" s="7"/>
      <c r="J230" s="3"/>
    </row>
    <row r="231" spans="1:10" ht="15.75">
      <c r="A231" s="31" t="s">
        <v>36</v>
      </c>
      <c r="B231" s="31"/>
      <c r="C231" s="31"/>
      <c r="D231" s="31"/>
      <c r="E231" s="3"/>
      <c r="F231" s="5">
        <f>F229+F225+F216+F214</f>
        <v>40.11999999999999</v>
      </c>
      <c r="G231" s="5">
        <f>G229+G225+G216+G214</f>
        <v>43.41</v>
      </c>
      <c r="H231" s="5">
        <f>H229+H225+H216+H214</f>
        <v>198.75</v>
      </c>
      <c r="I231" s="6">
        <f>I229+I225+I216+I214+I216</f>
        <v>1388.45</v>
      </c>
      <c r="J231" s="3"/>
    </row>
    <row r="232" spans="1:10" ht="1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25" t="s">
        <v>94</v>
      </c>
      <c r="B233" s="25"/>
      <c r="C233" s="25"/>
      <c r="D233" s="25"/>
      <c r="E233" s="25"/>
      <c r="F233" s="1"/>
      <c r="G233" s="1"/>
      <c r="H233" s="1"/>
      <c r="I233" s="1"/>
      <c r="J233" s="1"/>
    </row>
    <row r="234" spans="1:10" ht="1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21" t="s">
        <v>19</v>
      </c>
      <c r="B235" s="21"/>
      <c r="C235" s="21"/>
      <c r="D235" s="21"/>
      <c r="E235" s="27" t="s">
        <v>9</v>
      </c>
      <c r="F235" s="21" t="s">
        <v>10</v>
      </c>
      <c r="G235" s="21"/>
      <c r="H235" s="21"/>
      <c r="I235" s="21" t="s">
        <v>11</v>
      </c>
      <c r="J235" s="21" t="s">
        <v>12</v>
      </c>
    </row>
    <row r="236" spans="1:10" ht="31.5">
      <c r="A236" s="21"/>
      <c r="B236" s="21"/>
      <c r="C236" s="21"/>
      <c r="D236" s="21"/>
      <c r="E236" s="27"/>
      <c r="F236" s="3" t="s">
        <v>13</v>
      </c>
      <c r="G236" s="3" t="s">
        <v>14</v>
      </c>
      <c r="H236" s="3" t="s">
        <v>15</v>
      </c>
      <c r="I236" s="21"/>
      <c r="J236" s="21"/>
    </row>
    <row r="237" spans="1:10" ht="15.75">
      <c r="A237" s="22" t="s">
        <v>16</v>
      </c>
      <c r="B237" s="22"/>
      <c r="C237" s="22"/>
      <c r="D237" s="22"/>
      <c r="E237" s="4"/>
      <c r="F237" s="4"/>
      <c r="G237" s="4"/>
      <c r="H237" s="4"/>
      <c r="I237" s="4"/>
      <c r="J237" s="4"/>
    </row>
    <row r="238" spans="1:22" ht="15.75" customHeight="1">
      <c r="A238" s="26" t="s">
        <v>100</v>
      </c>
      <c r="B238" s="26"/>
      <c r="C238" s="26"/>
      <c r="D238" s="26"/>
      <c r="E238" s="3">
        <v>180</v>
      </c>
      <c r="F238" s="3">
        <v>7.99</v>
      </c>
      <c r="G238" s="3">
        <v>7.76</v>
      </c>
      <c r="H238" s="3">
        <v>29.16</v>
      </c>
      <c r="I238" s="3">
        <v>206.46</v>
      </c>
      <c r="J238" s="3">
        <v>274</v>
      </c>
      <c r="M238" s="17"/>
      <c r="N238" s="17"/>
      <c r="O238" s="17"/>
      <c r="P238" s="17"/>
      <c r="Q238" s="9"/>
      <c r="R238" s="9"/>
      <c r="S238" s="9"/>
      <c r="T238" s="9"/>
      <c r="U238" s="9"/>
      <c r="V238" s="9"/>
    </row>
    <row r="239" spans="1:10" ht="15.75">
      <c r="A239" s="26" t="s">
        <v>39</v>
      </c>
      <c r="B239" s="26"/>
      <c r="C239" s="26"/>
      <c r="D239" s="26"/>
      <c r="E239" s="3" t="s">
        <v>109</v>
      </c>
      <c r="F239" s="3">
        <v>4.81</v>
      </c>
      <c r="G239" s="3">
        <v>3.48</v>
      </c>
      <c r="H239" s="3">
        <v>15.42</v>
      </c>
      <c r="I239" s="3">
        <v>112.9</v>
      </c>
      <c r="J239" s="3">
        <v>96</v>
      </c>
    </row>
    <row r="240" spans="1:10" ht="15.75">
      <c r="A240" s="26" t="s">
        <v>41</v>
      </c>
      <c r="B240" s="26"/>
      <c r="C240" s="26"/>
      <c r="D240" s="26"/>
      <c r="E240" s="3">
        <v>200</v>
      </c>
      <c r="F240" s="3">
        <v>3.2</v>
      </c>
      <c r="G240" s="3">
        <v>2.7</v>
      </c>
      <c r="H240" s="3">
        <v>15.9</v>
      </c>
      <c r="I240" s="3">
        <v>79</v>
      </c>
      <c r="J240" s="3">
        <v>514</v>
      </c>
    </row>
    <row r="241" spans="1:10" ht="15.75">
      <c r="A241" s="23" t="s">
        <v>25</v>
      </c>
      <c r="B241" s="23"/>
      <c r="C241" s="23"/>
      <c r="D241" s="23"/>
      <c r="E241" s="7">
        <f>E238+E240+30+5+10</f>
        <v>425</v>
      </c>
      <c r="F241" s="7">
        <f>F238+F239+F240</f>
        <v>16</v>
      </c>
      <c r="G241" s="7">
        <f>G238+G239+G240</f>
        <v>13.940000000000001</v>
      </c>
      <c r="H241" s="7">
        <f>H238+H239+H240</f>
        <v>60.48</v>
      </c>
      <c r="I241" s="8">
        <f>I238+I239+I240</f>
        <v>398.36</v>
      </c>
      <c r="J241" s="3"/>
    </row>
    <row r="242" spans="1:10" ht="15.75">
      <c r="A242" s="22" t="s">
        <v>21</v>
      </c>
      <c r="B242" s="22"/>
      <c r="C242" s="22"/>
      <c r="D242" s="22"/>
      <c r="E242" s="4"/>
      <c r="F242" s="4"/>
      <c r="G242" s="4"/>
      <c r="H242" s="4"/>
      <c r="I242" s="4"/>
      <c r="J242" s="4"/>
    </row>
    <row r="243" spans="1:10" ht="15.75">
      <c r="A243" s="26" t="s">
        <v>42</v>
      </c>
      <c r="B243" s="26"/>
      <c r="C243" s="26"/>
      <c r="D243" s="26"/>
      <c r="E243" s="3">
        <v>100</v>
      </c>
      <c r="F243" s="3">
        <v>0.4</v>
      </c>
      <c r="G243" s="3">
        <v>0.4</v>
      </c>
      <c r="H243" s="3">
        <v>13.7</v>
      </c>
      <c r="I243" s="3">
        <v>63.33</v>
      </c>
      <c r="J243" s="3">
        <v>118</v>
      </c>
    </row>
    <row r="244" spans="1:10" ht="15.75">
      <c r="A244" s="22" t="s">
        <v>23</v>
      </c>
      <c r="B244" s="22"/>
      <c r="C244" s="22"/>
      <c r="D244" s="22"/>
      <c r="E244" s="4"/>
      <c r="F244" s="4"/>
      <c r="G244" s="4"/>
      <c r="H244" s="4"/>
      <c r="I244" s="4"/>
      <c r="J244" s="4"/>
    </row>
    <row r="245" spans="1:10" ht="15.75">
      <c r="A245" s="26" t="s">
        <v>95</v>
      </c>
      <c r="B245" s="26"/>
      <c r="C245" s="26"/>
      <c r="D245" s="26"/>
      <c r="E245" s="3">
        <v>60</v>
      </c>
      <c r="F245" s="3">
        <v>1.86</v>
      </c>
      <c r="G245" s="3">
        <v>4.14</v>
      </c>
      <c r="H245" s="3">
        <v>13.14</v>
      </c>
      <c r="I245" s="3">
        <v>97.2</v>
      </c>
      <c r="J245" s="3">
        <v>69</v>
      </c>
    </row>
    <row r="246" spans="1:10" ht="15.75">
      <c r="A246" s="26" t="s">
        <v>80</v>
      </c>
      <c r="B246" s="26"/>
      <c r="C246" s="26"/>
      <c r="D246" s="26"/>
      <c r="E246" s="3">
        <v>200</v>
      </c>
      <c r="F246" s="3">
        <v>1.75</v>
      </c>
      <c r="G246" s="3">
        <v>11.64</v>
      </c>
      <c r="H246" s="3">
        <v>9.61</v>
      </c>
      <c r="I246" s="3">
        <v>77.6</v>
      </c>
      <c r="J246" s="3">
        <v>136</v>
      </c>
    </row>
    <row r="247" spans="1:10" ht="15.75">
      <c r="A247" s="26" t="s">
        <v>96</v>
      </c>
      <c r="B247" s="26"/>
      <c r="C247" s="26"/>
      <c r="D247" s="26"/>
      <c r="E247" s="3">
        <v>160</v>
      </c>
      <c r="F247" s="3">
        <v>24.91</v>
      </c>
      <c r="G247" s="3">
        <v>27.89</v>
      </c>
      <c r="H247" s="3">
        <v>24.69</v>
      </c>
      <c r="I247" s="3">
        <v>449</v>
      </c>
      <c r="J247" s="3">
        <v>299</v>
      </c>
    </row>
    <row r="248" spans="1:10" ht="15.75">
      <c r="A248" s="35" t="s">
        <v>97</v>
      </c>
      <c r="B248" s="36"/>
      <c r="C248" s="36"/>
      <c r="D248" s="37"/>
      <c r="E248" s="3">
        <v>30</v>
      </c>
      <c r="F248" s="3">
        <v>1.13</v>
      </c>
      <c r="G248" s="3">
        <v>2.81</v>
      </c>
      <c r="H248" s="3">
        <v>3</v>
      </c>
      <c r="I248" s="3">
        <v>41.79</v>
      </c>
      <c r="J248" s="3">
        <v>443</v>
      </c>
    </row>
    <row r="249" spans="1:10" ht="15.75">
      <c r="A249" s="26" t="s">
        <v>29</v>
      </c>
      <c r="B249" s="26"/>
      <c r="C249" s="26"/>
      <c r="D249" s="26"/>
      <c r="E249" s="3">
        <v>25</v>
      </c>
      <c r="F249" s="3">
        <v>1.9</v>
      </c>
      <c r="G249" s="3">
        <v>0.2</v>
      </c>
      <c r="H249" s="3">
        <v>12.3</v>
      </c>
      <c r="I249" s="3">
        <v>58.75</v>
      </c>
      <c r="J249" s="3">
        <v>114</v>
      </c>
    </row>
    <row r="250" spans="1:10" ht="15.75">
      <c r="A250" s="26" t="s">
        <v>30</v>
      </c>
      <c r="B250" s="26"/>
      <c r="C250" s="26"/>
      <c r="D250" s="26"/>
      <c r="E250" s="3">
        <v>25</v>
      </c>
      <c r="F250" s="3">
        <v>1.65</v>
      </c>
      <c r="G250" s="3">
        <v>0.3</v>
      </c>
      <c r="H250" s="3">
        <v>8.35</v>
      </c>
      <c r="I250" s="3">
        <v>43.5</v>
      </c>
      <c r="J250" s="3">
        <v>115</v>
      </c>
    </row>
    <row r="251" spans="1:10" ht="15.75">
      <c r="A251" s="26" t="s">
        <v>67</v>
      </c>
      <c r="B251" s="26"/>
      <c r="C251" s="26"/>
      <c r="D251" s="26"/>
      <c r="E251" s="3">
        <v>180</v>
      </c>
      <c r="F251" s="3">
        <v>1.26</v>
      </c>
      <c r="G251" s="3">
        <v>0</v>
      </c>
      <c r="H251" s="3">
        <v>26.1</v>
      </c>
      <c r="I251" s="3">
        <v>109.8</v>
      </c>
      <c r="J251" s="3">
        <v>516</v>
      </c>
    </row>
    <row r="252" spans="1:10" ht="15.75">
      <c r="A252" s="28" t="s">
        <v>32</v>
      </c>
      <c r="B252" s="29"/>
      <c r="C252" s="29"/>
      <c r="D252" s="30"/>
      <c r="E252" s="7">
        <f>E245+E246+E247+E249+E250+E251</f>
        <v>650</v>
      </c>
      <c r="F252" s="7">
        <f>F245+F246+F247+F249+F250+F251</f>
        <v>33.33</v>
      </c>
      <c r="G252" s="7">
        <f>G245+G243+G246+G247+G249+G250+G251</f>
        <v>44.57</v>
      </c>
      <c r="H252" s="7">
        <f>H243+H245+H246+H247+H249+H250+H251</f>
        <v>107.88999999999999</v>
      </c>
      <c r="I252" s="7">
        <f>I245+I243+I246+I247+I249+I250+I251</f>
        <v>899.18</v>
      </c>
      <c r="J252" s="3"/>
    </row>
    <row r="253" spans="1:10" ht="15.75">
      <c r="A253" s="22" t="s">
        <v>33</v>
      </c>
      <c r="B253" s="22"/>
      <c r="C253" s="22"/>
      <c r="D253" s="22"/>
      <c r="E253" s="3"/>
      <c r="F253" s="3"/>
      <c r="G253" s="3"/>
      <c r="H253" s="3"/>
      <c r="I253" s="3"/>
      <c r="J253" s="3"/>
    </row>
    <row r="254" spans="1:10" ht="15.75">
      <c r="A254" s="26" t="s">
        <v>98</v>
      </c>
      <c r="B254" s="26"/>
      <c r="C254" s="26"/>
      <c r="D254" s="26"/>
      <c r="E254" s="3">
        <v>50</v>
      </c>
      <c r="F254" s="3">
        <v>3.8</v>
      </c>
      <c r="G254" s="3">
        <v>3.4</v>
      </c>
      <c r="H254" s="3">
        <v>23.2</v>
      </c>
      <c r="I254" s="3">
        <v>139</v>
      </c>
      <c r="J254" s="3">
        <v>569</v>
      </c>
    </row>
    <row r="255" spans="1:10" ht="15.75">
      <c r="A255" s="26" t="s">
        <v>49</v>
      </c>
      <c r="B255" s="26"/>
      <c r="C255" s="26"/>
      <c r="D255" s="26"/>
      <c r="E255" s="3">
        <v>200</v>
      </c>
      <c r="F255" s="3">
        <v>1.5</v>
      </c>
      <c r="G255" s="3">
        <v>1.3</v>
      </c>
      <c r="H255" s="3">
        <v>17.4</v>
      </c>
      <c r="I255" s="3">
        <v>87</v>
      </c>
      <c r="J255" s="3">
        <v>507</v>
      </c>
    </row>
    <row r="256" spans="1:10" ht="15.75">
      <c r="A256" s="26"/>
      <c r="B256" s="26"/>
      <c r="C256" s="26"/>
      <c r="D256" s="26"/>
      <c r="E256" s="7">
        <f>E254+E255</f>
        <v>250</v>
      </c>
      <c r="F256" s="7">
        <f>F254+F255</f>
        <v>5.3</v>
      </c>
      <c r="G256" s="7">
        <f>G254+G255</f>
        <v>4.7</v>
      </c>
      <c r="H256" s="7">
        <f>H254+H255</f>
        <v>40.599999999999994</v>
      </c>
      <c r="I256" s="7">
        <f>I254+I255</f>
        <v>226</v>
      </c>
      <c r="J256" s="3"/>
    </row>
    <row r="257" spans="1:10" ht="15.75">
      <c r="A257" s="32"/>
      <c r="B257" s="33"/>
      <c r="C257" s="33"/>
      <c r="D257" s="34"/>
      <c r="E257" s="7"/>
      <c r="F257" s="7"/>
      <c r="G257" s="7"/>
      <c r="H257" s="7"/>
      <c r="I257" s="7"/>
      <c r="J257" s="3"/>
    </row>
    <row r="258" spans="1:10" ht="15.75">
      <c r="A258" s="31" t="s">
        <v>36</v>
      </c>
      <c r="B258" s="31"/>
      <c r="C258" s="31"/>
      <c r="D258" s="31"/>
      <c r="E258" s="3"/>
      <c r="F258" s="5">
        <f>F256+F252+F243+F241</f>
        <v>55.029999999999994</v>
      </c>
      <c r="G258" s="5">
        <f>G256+G252+G243+G241</f>
        <v>63.61</v>
      </c>
      <c r="H258" s="5">
        <f>H256+H252+H243+H241</f>
        <v>222.66999999999996</v>
      </c>
      <c r="I258" s="6">
        <f>I256+I252+I243+I241</f>
        <v>1586.87</v>
      </c>
      <c r="J258" s="3"/>
    </row>
    <row r="259" spans="1:10" ht="1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25" t="s">
        <v>99</v>
      </c>
      <c r="B260" s="25"/>
      <c r="C260" s="25"/>
      <c r="D260" s="25"/>
      <c r="E260" s="25"/>
      <c r="F260" s="1"/>
      <c r="G260" s="1"/>
      <c r="H260" s="1"/>
      <c r="I260" s="1"/>
      <c r="J260" s="1"/>
    </row>
    <row r="261" spans="1:10" ht="1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21" t="s">
        <v>19</v>
      </c>
      <c r="B262" s="21"/>
      <c r="C262" s="21"/>
      <c r="D262" s="21"/>
      <c r="E262" s="27" t="s">
        <v>9</v>
      </c>
      <c r="F262" s="21" t="s">
        <v>10</v>
      </c>
      <c r="G262" s="21"/>
      <c r="H262" s="21"/>
      <c r="I262" s="21" t="s">
        <v>11</v>
      </c>
      <c r="J262" s="21" t="s">
        <v>12</v>
      </c>
    </row>
    <row r="263" spans="1:10" ht="31.5">
      <c r="A263" s="21"/>
      <c r="B263" s="21"/>
      <c r="C263" s="21"/>
      <c r="D263" s="21"/>
      <c r="E263" s="27"/>
      <c r="F263" s="3" t="s">
        <v>13</v>
      </c>
      <c r="G263" s="3" t="s">
        <v>14</v>
      </c>
      <c r="H263" s="3" t="s">
        <v>15</v>
      </c>
      <c r="I263" s="21"/>
      <c r="J263" s="21"/>
    </row>
    <row r="264" spans="1:10" ht="15.75">
      <c r="A264" s="22" t="s">
        <v>16</v>
      </c>
      <c r="B264" s="22"/>
      <c r="C264" s="22"/>
      <c r="D264" s="22"/>
      <c r="E264" s="4"/>
      <c r="F264" s="4"/>
      <c r="G264" s="4"/>
      <c r="H264" s="4"/>
      <c r="I264" s="4"/>
      <c r="J264" s="4"/>
    </row>
    <row r="265" spans="1:10" ht="15.75" customHeight="1">
      <c r="A265" s="26" t="s">
        <v>61</v>
      </c>
      <c r="B265" s="26"/>
      <c r="C265" s="26"/>
      <c r="D265" s="26"/>
      <c r="E265" s="3">
        <v>180</v>
      </c>
      <c r="F265" s="3">
        <v>6.44</v>
      </c>
      <c r="G265" s="3">
        <v>8.46</v>
      </c>
      <c r="H265" s="3">
        <v>25.92</v>
      </c>
      <c r="I265" s="3">
        <v>205.56</v>
      </c>
      <c r="J265" s="3">
        <v>272</v>
      </c>
    </row>
    <row r="266" spans="1:10" ht="15.75">
      <c r="A266" s="26" t="s">
        <v>62</v>
      </c>
      <c r="B266" s="26"/>
      <c r="C266" s="26"/>
      <c r="D266" s="26"/>
      <c r="E266" s="3" t="s">
        <v>110</v>
      </c>
      <c r="F266" s="3">
        <v>2.32</v>
      </c>
      <c r="G266" s="3">
        <v>4.64</v>
      </c>
      <c r="H266" s="3">
        <v>28.11</v>
      </c>
      <c r="I266" s="3">
        <v>163.3</v>
      </c>
      <c r="J266" s="3">
        <v>102</v>
      </c>
    </row>
    <row r="267" spans="1:10" ht="15.75">
      <c r="A267" s="26" t="s">
        <v>63</v>
      </c>
      <c r="B267" s="26"/>
      <c r="C267" s="26"/>
      <c r="D267" s="26"/>
      <c r="E267" s="3">
        <v>200</v>
      </c>
      <c r="F267" s="3">
        <v>3</v>
      </c>
      <c r="G267" s="3">
        <v>3.3</v>
      </c>
      <c r="H267" s="3">
        <v>25</v>
      </c>
      <c r="I267" s="3">
        <v>144</v>
      </c>
      <c r="J267" s="3">
        <v>508</v>
      </c>
    </row>
    <row r="268" spans="1:10" ht="15.75">
      <c r="A268" s="23" t="s">
        <v>25</v>
      </c>
      <c r="B268" s="23"/>
      <c r="C268" s="23"/>
      <c r="D268" s="23"/>
      <c r="E268" s="7">
        <f>E265+E267+30+5+20</f>
        <v>435</v>
      </c>
      <c r="F268" s="7">
        <f>F265+F266+F267</f>
        <v>11.76</v>
      </c>
      <c r="G268" s="7">
        <f>G265+G266+G267</f>
        <v>16.400000000000002</v>
      </c>
      <c r="H268" s="7">
        <f>H265+H266+H267</f>
        <v>79.03</v>
      </c>
      <c r="I268" s="8">
        <f>I265+I266+I267</f>
        <v>512.86</v>
      </c>
      <c r="J268" s="3"/>
    </row>
    <row r="269" spans="1:10" ht="15.75">
      <c r="A269" s="22" t="s">
        <v>21</v>
      </c>
      <c r="B269" s="22"/>
      <c r="C269" s="22"/>
      <c r="D269" s="22"/>
      <c r="E269" s="4"/>
      <c r="F269" s="4"/>
      <c r="G269" s="4"/>
      <c r="H269" s="4"/>
      <c r="I269" s="4"/>
      <c r="J269" s="4"/>
    </row>
    <row r="270" spans="1:10" ht="15.75">
      <c r="A270" s="26" t="s">
        <v>22</v>
      </c>
      <c r="B270" s="26"/>
      <c r="C270" s="26"/>
      <c r="D270" s="26"/>
      <c r="E270" s="3">
        <v>180</v>
      </c>
      <c r="F270" s="3">
        <v>0.5</v>
      </c>
      <c r="G270" s="3">
        <v>0.1</v>
      </c>
      <c r="H270" s="3">
        <v>10.1</v>
      </c>
      <c r="I270" s="3">
        <v>36.8</v>
      </c>
      <c r="J270" s="3">
        <v>537</v>
      </c>
    </row>
    <row r="271" spans="1:10" ht="15.75">
      <c r="A271" s="22" t="s">
        <v>23</v>
      </c>
      <c r="B271" s="22"/>
      <c r="C271" s="22"/>
      <c r="D271" s="22"/>
      <c r="E271" s="4"/>
      <c r="F271" s="4"/>
      <c r="G271" s="4"/>
      <c r="H271" s="4"/>
      <c r="I271" s="4"/>
      <c r="J271" s="4"/>
    </row>
    <row r="272" spans="1:10" ht="31.5" customHeight="1">
      <c r="A272" s="26" t="s">
        <v>101</v>
      </c>
      <c r="B272" s="26"/>
      <c r="C272" s="26"/>
      <c r="D272" s="26"/>
      <c r="E272" s="3">
        <v>60</v>
      </c>
      <c r="F272" s="3">
        <v>1.02</v>
      </c>
      <c r="G272" s="3">
        <v>3.18</v>
      </c>
      <c r="H272" s="3">
        <v>6.3</v>
      </c>
      <c r="I272" s="3">
        <v>57.6</v>
      </c>
      <c r="J272" s="3">
        <v>65</v>
      </c>
    </row>
    <row r="273" spans="1:10" ht="15.75" customHeight="1">
      <c r="A273" s="26" t="s">
        <v>111</v>
      </c>
      <c r="B273" s="26"/>
      <c r="C273" s="26"/>
      <c r="D273" s="26"/>
      <c r="E273" s="3">
        <v>200</v>
      </c>
      <c r="F273" s="3">
        <v>3.88</v>
      </c>
      <c r="G273" s="3">
        <v>5.16</v>
      </c>
      <c r="H273" s="3">
        <v>19.8</v>
      </c>
      <c r="I273" s="3">
        <v>141</v>
      </c>
      <c r="J273" s="3">
        <v>165</v>
      </c>
    </row>
    <row r="274" spans="1:10" ht="15.75">
      <c r="A274" s="26" t="s">
        <v>105</v>
      </c>
      <c r="B274" s="26"/>
      <c r="C274" s="26"/>
      <c r="D274" s="26"/>
      <c r="E274" s="3">
        <v>150</v>
      </c>
      <c r="F274" s="3">
        <v>15.96</v>
      </c>
      <c r="G274" s="3">
        <v>17.25</v>
      </c>
      <c r="H274" s="3">
        <v>7.88</v>
      </c>
      <c r="I274" s="3">
        <v>260.26</v>
      </c>
      <c r="J274" s="3">
        <v>429</v>
      </c>
    </row>
    <row r="275" spans="1:10" ht="15.75">
      <c r="A275" s="35" t="s">
        <v>74</v>
      </c>
      <c r="B275" s="36"/>
      <c r="C275" s="36"/>
      <c r="D275" s="37"/>
      <c r="E275" s="3">
        <v>30</v>
      </c>
      <c r="F275" s="3">
        <v>0.71</v>
      </c>
      <c r="G275" s="3">
        <v>2.4</v>
      </c>
      <c r="H275" s="3">
        <v>2.6</v>
      </c>
      <c r="I275" s="3">
        <v>34.83</v>
      </c>
      <c r="J275" s="3">
        <v>379</v>
      </c>
    </row>
    <row r="276" spans="1:10" ht="15.75">
      <c r="A276" s="26" t="s">
        <v>29</v>
      </c>
      <c r="B276" s="26"/>
      <c r="C276" s="26"/>
      <c r="D276" s="26"/>
      <c r="E276" s="3">
        <v>25</v>
      </c>
      <c r="F276" s="3">
        <v>1.9</v>
      </c>
      <c r="G276" s="3">
        <v>0.2</v>
      </c>
      <c r="H276" s="3">
        <v>12.3</v>
      </c>
      <c r="I276" s="3">
        <v>58.75</v>
      </c>
      <c r="J276" s="3">
        <v>114</v>
      </c>
    </row>
    <row r="277" spans="1:10" ht="15.75">
      <c r="A277" s="26" t="s">
        <v>30</v>
      </c>
      <c r="B277" s="26"/>
      <c r="C277" s="26"/>
      <c r="D277" s="26"/>
      <c r="E277" s="3">
        <v>25</v>
      </c>
      <c r="F277" s="3">
        <v>1.65</v>
      </c>
      <c r="G277" s="3">
        <v>0.3</v>
      </c>
      <c r="H277" s="3">
        <v>8.35</v>
      </c>
      <c r="I277" s="3">
        <v>43.5</v>
      </c>
      <c r="J277" s="3">
        <v>115</v>
      </c>
    </row>
    <row r="278" spans="1:10" ht="15.75">
      <c r="A278" s="26" t="s">
        <v>58</v>
      </c>
      <c r="B278" s="26"/>
      <c r="C278" s="26"/>
      <c r="D278" s="26"/>
      <c r="E278" s="3">
        <v>200</v>
      </c>
      <c r="F278" s="3">
        <v>0.5</v>
      </c>
      <c r="G278" s="3">
        <v>0</v>
      </c>
      <c r="H278" s="3">
        <v>27</v>
      </c>
      <c r="I278" s="3">
        <v>110</v>
      </c>
      <c r="J278" s="3">
        <v>527</v>
      </c>
    </row>
    <row r="279" spans="1:10" ht="15.75">
      <c r="A279" s="28" t="s">
        <v>32</v>
      </c>
      <c r="B279" s="29"/>
      <c r="C279" s="29"/>
      <c r="D279" s="30"/>
      <c r="E279" s="7">
        <f>E272+E273+E274+E276+E277+E278</f>
        <v>660</v>
      </c>
      <c r="F279" s="7">
        <f>F272+F273+F274+F276+F277+F278</f>
        <v>24.909999999999997</v>
      </c>
      <c r="G279" s="7">
        <f>G272+G270+G273+G274+G276+G277+G278</f>
        <v>26.19</v>
      </c>
      <c r="H279" s="7">
        <f>H270+H272+H273+H274+H276+H277+H278</f>
        <v>91.73</v>
      </c>
      <c r="I279" s="7">
        <f>I272+I270+I273+I274+I276+I277+I278</f>
        <v>707.91</v>
      </c>
      <c r="J279" s="3"/>
    </row>
    <row r="280" spans="1:10" ht="15.75">
      <c r="A280" s="22" t="s">
        <v>33</v>
      </c>
      <c r="B280" s="22"/>
      <c r="C280" s="22"/>
      <c r="D280" s="22"/>
      <c r="E280" s="3"/>
      <c r="F280" s="3"/>
      <c r="G280" s="3"/>
      <c r="H280" s="3"/>
      <c r="I280" s="3"/>
      <c r="J280" s="3"/>
    </row>
    <row r="281" spans="1:10" ht="18" customHeight="1">
      <c r="A281" s="26" t="s">
        <v>147</v>
      </c>
      <c r="B281" s="26"/>
      <c r="C281" s="26"/>
      <c r="D281" s="26"/>
      <c r="E281" s="3">
        <v>20</v>
      </c>
      <c r="F281" s="3">
        <v>1.6</v>
      </c>
      <c r="G281" s="3">
        <v>16.7</v>
      </c>
      <c r="H281" s="3">
        <v>10</v>
      </c>
      <c r="I281" s="3">
        <v>197</v>
      </c>
      <c r="J281" s="3">
        <v>99</v>
      </c>
    </row>
    <row r="282" spans="1:10" s="15" customFormat="1" ht="18" customHeight="1">
      <c r="A282" s="35" t="s">
        <v>148</v>
      </c>
      <c r="B282" s="36"/>
      <c r="C282" s="36"/>
      <c r="D282" s="37"/>
      <c r="E282" s="14">
        <v>40</v>
      </c>
      <c r="F282" s="14">
        <v>5.1</v>
      </c>
      <c r="G282" s="14">
        <v>4.6</v>
      </c>
      <c r="H282" s="14">
        <v>0.3</v>
      </c>
      <c r="I282" s="14">
        <v>63</v>
      </c>
      <c r="J282" s="14">
        <v>306</v>
      </c>
    </row>
    <row r="283" spans="1:10" ht="15.75">
      <c r="A283" s="26" t="s">
        <v>49</v>
      </c>
      <c r="B283" s="26"/>
      <c r="C283" s="26"/>
      <c r="D283" s="26"/>
      <c r="E283" s="3">
        <v>200</v>
      </c>
      <c r="F283" s="3">
        <v>1.5</v>
      </c>
      <c r="G283" s="3">
        <v>1.3</v>
      </c>
      <c r="H283" s="3">
        <v>17.4</v>
      </c>
      <c r="I283" s="3">
        <v>87</v>
      </c>
      <c r="J283" s="3">
        <v>507</v>
      </c>
    </row>
    <row r="284" spans="1:10" ht="15.75">
      <c r="A284" s="26"/>
      <c r="B284" s="26"/>
      <c r="C284" s="26"/>
      <c r="D284" s="26"/>
      <c r="E284" s="7">
        <f>SUM(E281:E283)</f>
        <v>260</v>
      </c>
      <c r="F284" s="7">
        <f>SUM(F281:F283)</f>
        <v>8.2</v>
      </c>
      <c r="G284" s="7">
        <f>SUM(G281:G283)</f>
        <v>22.599999999999998</v>
      </c>
      <c r="H284" s="7">
        <f>SUM(H281:H283)</f>
        <v>27.7</v>
      </c>
      <c r="I284" s="7">
        <f>SUM(I281:I283)</f>
        <v>347</v>
      </c>
      <c r="J284" s="3"/>
    </row>
    <row r="285" spans="1:10" ht="15.75">
      <c r="A285" s="32"/>
      <c r="B285" s="33"/>
      <c r="C285" s="33"/>
      <c r="D285" s="34"/>
      <c r="E285" s="7"/>
      <c r="F285" s="7"/>
      <c r="G285" s="7"/>
      <c r="H285" s="7"/>
      <c r="I285" s="7"/>
      <c r="J285" s="3"/>
    </row>
    <row r="286" spans="1:10" ht="15.75">
      <c r="A286" s="31" t="s">
        <v>36</v>
      </c>
      <c r="B286" s="31"/>
      <c r="C286" s="31"/>
      <c r="D286" s="31"/>
      <c r="E286" s="3"/>
      <c r="F286" s="5">
        <f>F284+F279+F270+F268</f>
        <v>45.37</v>
      </c>
      <c r="G286" s="5">
        <f>G284+G279+G270+G268</f>
        <v>65.29</v>
      </c>
      <c r="H286" s="5">
        <f>H284+H279+H270+H268</f>
        <v>208.56</v>
      </c>
      <c r="I286" s="6">
        <f>I284+I279+I270+I268</f>
        <v>1604.5699999999997</v>
      </c>
      <c r="J286" s="3"/>
    </row>
    <row r="287" spans="1:10" ht="25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25" t="s">
        <v>113</v>
      </c>
      <c r="B288" s="25"/>
      <c r="C288" s="25"/>
      <c r="D288" s="25"/>
      <c r="E288" s="25"/>
      <c r="F288" s="10"/>
      <c r="G288" s="10"/>
      <c r="H288" s="10"/>
      <c r="I288" s="10"/>
      <c r="J288" s="10"/>
    </row>
    <row r="289" spans="1:10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5.75">
      <c r="A290" s="21" t="s">
        <v>19</v>
      </c>
      <c r="B290" s="21"/>
      <c r="C290" s="21"/>
      <c r="D290" s="21"/>
      <c r="E290" s="27" t="s">
        <v>9</v>
      </c>
      <c r="F290" s="21" t="s">
        <v>10</v>
      </c>
      <c r="G290" s="21"/>
      <c r="H290" s="21"/>
      <c r="I290" s="21" t="s">
        <v>11</v>
      </c>
      <c r="J290" s="21" t="s">
        <v>12</v>
      </c>
    </row>
    <row r="291" spans="1:10" ht="31.5">
      <c r="A291" s="21"/>
      <c r="B291" s="21"/>
      <c r="C291" s="21"/>
      <c r="D291" s="21"/>
      <c r="E291" s="27"/>
      <c r="F291" s="12" t="s">
        <v>13</v>
      </c>
      <c r="G291" s="12" t="s">
        <v>14</v>
      </c>
      <c r="H291" s="12" t="s">
        <v>15</v>
      </c>
      <c r="I291" s="21"/>
      <c r="J291" s="21"/>
    </row>
    <row r="292" spans="1:10" ht="15.75">
      <c r="A292" s="22" t="s">
        <v>16</v>
      </c>
      <c r="B292" s="22"/>
      <c r="C292" s="22"/>
      <c r="D292" s="22"/>
      <c r="E292" s="4"/>
      <c r="F292" s="4"/>
      <c r="G292" s="4"/>
      <c r="H292" s="4"/>
      <c r="I292" s="4"/>
      <c r="J292" s="4"/>
    </row>
    <row r="293" spans="1:10" ht="15.75" customHeight="1">
      <c r="A293" s="26" t="s">
        <v>106</v>
      </c>
      <c r="B293" s="26"/>
      <c r="C293" s="26"/>
      <c r="D293" s="26"/>
      <c r="E293" s="12">
        <v>180</v>
      </c>
      <c r="F293" s="12">
        <v>6.3</v>
      </c>
      <c r="G293" s="12">
        <v>10.26</v>
      </c>
      <c r="H293" s="12">
        <v>32.18</v>
      </c>
      <c r="I293" s="12">
        <v>244.8</v>
      </c>
      <c r="J293" s="12">
        <v>261</v>
      </c>
    </row>
    <row r="294" spans="1:10" ht="15.75" customHeight="1">
      <c r="A294" s="26" t="s">
        <v>17</v>
      </c>
      <c r="B294" s="26"/>
      <c r="C294" s="26"/>
      <c r="D294" s="26"/>
      <c r="E294" s="12" t="s">
        <v>108</v>
      </c>
      <c r="F294" s="12">
        <v>1.53</v>
      </c>
      <c r="G294" s="12">
        <v>4.71</v>
      </c>
      <c r="H294" s="12">
        <v>10.32</v>
      </c>
      <c r="I294" s="12">
        <v>89.8</v>
      </c>
      <c r="J294" s="12">
        <v>99</v>
      </c>
    </row>
    <row r="295" spans="1:10" ht="15.75" customHeight="1">
      <c r="A295" s="26" t="s">
        <v>18</v>
      </c>
      <c r="B295" s="26"/>
      <c r="C295" s="26"/>
      <c r="D295" s="26"/>
      <c r="E295" s="12">
        <v>200</v>
      </c>
      <c r="F295" s="12">
        <v>0.1</v>
      </c>
      <c r="G295" s="12">
        <v>0</v>
      </c>
      <c r="H295" s="12">
        <v>10</v>
      </c>
      <c r="I295" s="12">
        <v>60</v>
      </c>
      <c r="J295" s="12">
        <v>503</v>
      </c>
    </row>
    <row r="296" spans="1:10" ht="15.75">
      <c r="A296" s="23" t="s">
        <v>25</v>
      </c>
      <c r="B296" s="23"/>
      <c r="C296" s="23"/>
      <c r="D296" s="23"/>
      <c r="E296" s="7">
        <f>E293+E295+30+5+20</f>
        <v>435</v>
      </c>
      <c r="F296" s="7">
        <f>F293+F294+F295</f>
        <v>7.93</v>
      </c>
      <c r="G296" s="7">
        <f>G293+G294+G295</f>
        <v>14.969999999999999</v>
      </c>
      <c r="H296" s="7">
        <f>H293+H294+H295</f>
        <v>52.5</v>
      </c>
      <c r="I296" s="8">
        <f>I293+I294+I295</f>
        <v>394.6</v>
      </c>
      <c r="J296" s="12"/>
    </row>
    <row r="297" spans="1:10" ht="15.75">
      <c r="A297" s="22" t="s">
        <v>21</v>
      </c>
      <c r="B297" s="22"/>
      <c r="C297" s="22"/>
      <c r="D297" s="22"/>
      <c r="E297" s="4"/>
      <c r="F297" s="4"/>
      <c r="G297" s="4"/>
      <c r="H297" s="4"/>
      <c r="I297" s="4"/>
      <c r="J297" s="4"/>
    </row>
    <row r="298" spans="1:10" ht="15.75">
      <c r="A298" s="26" t="s">
        <v>22</v>
      </c>
      <c r="B298" s="26"/>
      <c r="C298" s="26"/>
      <c r="D298" s="26"/>
      <c r="E298" s="12">
        <v>180</v>
      </c>
      <c r="F298" s="12">
        <v>0.5</v>
      </c>
      <c r="G298" s="12">
        <v>0.1</v>
      </c>
      <c r="H298" s="12">
        <v>10.1</v>
      </c>
      <c r="I298" s="12">
        <v>36.8</v>
      </c>
      <c r="J298" s="12">
        <v>537</v>
      </c>
    </row>
    <row r="299" spans="1:10" ht="15.75">
      <c r="A299" s="22" t="s">
        <v>23</v>
      </c>
      <c r="B299" s="22"/>
      <c r="C299" s="22"/>
      <c r="D299" s="22"/>
      <c r="E299" s="4"/>
      <c r="F299" s="4"/>
      <c r="G299" s="4"/>
      <c r="H299" s="4"/>
      <c r="I299" s="4"/>
      <c r="J299" s="4"/>
    </row>
    <row r="300" spans="1:10" ht="32.25" customHeight="1">
      <c r="A300" s="26" t="s">
        <v>116</v>
      </c>
      <c r="B300" s="26"/>
      <c r="C300" s="26"/>
      <c r="D300" s="26"/>
      <c r="E300" s="12">
        <v>60</v>
      </c>
      <c r="F300" s="12">
        <v>1.68</v>
      </c>
      <c r="G300" s="12">
        <v>4.26</v>
      </c>
      <c r="H300" s="12">
        <v>5.94</v>
      </c>
      <c r="I300" s="12">
        <v>69</v>
      </c>
      <c r="J300" s="12">
        <v>70</v>
      </c>
    </row>
    <row r="301" spans="1:10" ht="15.75">
      <c r="A301" s="26" t="s">
        <v>114</v>
      </c>
      <c r="B301" s="26"/>
      <c r="C301" s="26"/>
      <c r="D301" s="26"/>
      <c r="E301" s="12">
        <v>200</v>
      </c>
      <c r="F301" s="12">
        <v>3.88</v>
      </c>
      <c r="G301" s="12">
        <v>5.16</v>
      </c>
      <c r="H301" s="12">
        <v>19.8</v>
      </c>
      <c r="I301" s="12">
        <v>141</v>
      </c>
      <c r="J301" s="12">
        <v>165</v>
      </c>
    </row>
    <row r="302" spans="1:10" ht="15.75" customHeight="1">
      <c r="A302" s="26" t="s">
        <v>27</v>
      </c>
      <c r="B302" s="26"/>
      <c r="C302" s="26"/>
      <c r="D302" s="26"/>
      <c r="E302" s="12">
        <v>130</v>
      </c>
      <c r="F302" s="12">
        <v>4.9</v>
      </c>
      <c r="G302" s="12">
        <v>0.57</v>
      </c>
      <c r="H302" s="12">
        <v>25.16</v>
      </c>
      <c r="I302" s="12">
        <v>125.58</v>
      </c>
      <c r="J302" s="12">
        <v>297</v>
      </c>
    </row>
    <row r="303" spans="1:10" ht="15.75">
      <c r="A303" s="35" t="s">
        <v>115</v>
      </c>
      <c r="B303" s="36"/>
      <c r="C303" s="36"/>
      <c r="D303" s="37"/>
      <c r="E303" s="12">
        <v>70</v>
      </c>
      <c r="F303" s="12">
        <v>12.46</v>
      </c>
      <c r="G303" s="12">
        <v>12.25</v>
      </c>
      <c r="H303" s="12">
        <v>10.01</v>
      </c>
      <c r="I303" s="12">
        <v>200.2</v>
      </c>
      <c r="J303" s="12">
        <v>386</v>
      </c>
    </row>
    <row r="304" spans="1:10" s="10" customFormat="1" ht="15.75">
      <c r="A304" s="35" t="s">
        <v>117</v>
      </c>
      <c r="B304" s="36"/>
      <c r="C304" s="36"/>
      <c r="D304" s="37"/>
      <c r="E304" s="12">
        <v>30</v>
      </c>
      <c r="F304" s="12">
        <v>1.03</v>
      </c>
      <c r="G304" s="12">
        <v>6.38</v>
      </c>
      <c r="H304" s="12">
        <v>1.9</v>
      </c>
      <c r="I304" s="12">
        <v>69.09</v>
      </c>
      <c r="J304" s="12">
        <v>453</v>
      </c>
    </row>
    <row r="305" spans="1:10" ht="15.75">
      <c r="A305" s="26" t="s">
        <v>29</v>
      </c>
      <c r="B305" s="26"/>
      <c r="C305" s="26"/>
      <c r="D305" s="26"/>
      <c r="E305" s="12">
        <v>25</v>
      </c>
      <c r="F305" s="12">
        <v>1.9</v>
      </c>
      <c r="G305" s="12">
        <v>0.2</v>
      </c>
      <c r="H305" s="12">
        <v>12.3</v>
      </c>
      <c r="I305" s="12">
        <v>58.75</v>
      </c>
      <c r="J305" s="12">
        <v>114</v>
      </c>
    </row>
    <row r="306" spans="1:10" ht="15.75">
      <c r="A306" s="26" t="s">
        <v>30</v>
      </c>
      <c r="B306" s="26"/>
      <c r="C306" s="26"/>
      <c r="D306" s="26"/>
      <c r="E306" s="12">
        <v>25</v>
      </c>
      <c r="F306" s="12">
        <v>1.65</v>
      </c>
      <c r="G306" s="12">
        <v>0.3</v>
      </c>
      <c r="H306" s="12">
        <v>8.35</v>
      </c>
      <c r="I306" s="12">
        <v>43.5</v>
      </c>
      <c r="J306" s="12">
        <v>115</v>
      </c>
    </row>
    <row r="307" spans="1:10" ht="15.75" customHeight="1">
      <c r="A307" s="26" t="s">
        <v>31</v>
      </c>
      <c r="B307" s="26"/>
      <c r="C307" s="26"/>
      <c r="D307" s="26"/>
      <c r="E307" s="12">
        <v>200</v>
      </c>
      <c r="F307" s="12">
        <v>0.5</v>
      </c>
      <c r="G307" s="12">
        <v>0.2</v>
      </c>
      <c r="H307" s="12">
        <v>23.1</v>
      </c>
      <c r="I307" s="12">
        <v>96</v>
      </c>
      <c r="J307" s="12">
        <v>526</v>
      </c>
    </row>
    <row r="308" spans="1:10" ht="15.75">
      <c r="A308" s="28" t="s">
        <v>32</v>
      </c>
      <c r="B308" s="29"/>
      <c r="C308" s="29"/>
      <c r="D308" s="30"/>
      <c r="E308" s="7">
        <f>SUM(E301:E307)</f>
        <v>680</v>
      </c>
      <c r="F308" s="7">
        <f>SUM(F300:F307)</f>
        <v>28</v>
      </c>
      <c r="G308" s="7">
        <f>SUM(G300:G307)</f>
        <v>29.32</v>
      </c>
      <c r="H308" s="7">
        <f>SUM(H300:H307)</f>
        <v>106.56</v>
      </c>
      <c r="I308" s="7">
        <f>SUM(I300:I307)</f>
        <v>803.12</v>
      </c>
      <c r="J308" s="12"/>
    </row>
    <row r="309" spans="1:10" ht="15.75">
      <c r="A309" s="22" t="s">
        <v>33</v>
      </c>
      <c r="B309" s="22"/>
      <c r="C309" s="22"/>
      <c r="D309" s="22"/>
      <c r="E309" s="12"/>
      <c r="F309" s="12"/>
      <c r="G309" s="12"/>
      <c r="H309" s="12"/>
      <c r="I309" s="12"/>
      <c r="J309" s="12"/>
    </row>
    <row r="310" spans="1:10" ht="15.75">
      <c r="A310" s="26" t="s">
        <v>118</v>
      </c>
      <c r="B310" s="26"/>
      <c r="C310" s="26"/>
      <c r="D310" s="26"/>
      <c r="E310" s="12">
        <v>50</v>
      </c>
      <c r="F310" s="12">
        <v>3.9</v>
      </c>
      <c r="G310" s="12">
        <v>7.3</v>
      </c>
      <c r="H310" s="12">
        <v>27.7</v>
      </c>
      <c r="I310" s="12">
        <v>192</v>
      </c>
      <c r="J310" s="12">
        <v>576</v>
      </c>
    </row>
    <row r="311" spans="1:10" ht="15.75" customHeight="1">
      <c r="A311" s="26" t="s">
        <v>35</v>
      </c>
      <c r="B311" s="26"/>
      <c r="C311" s="26"/>
      <c r="D311" s="26"/>
      <c r="E311" s="12">
        <v>200</v>
      </c>
      <c r="F311" s="12">
        <v>10</v>
      </c>
      <c r="G311" s="12">
        <v>6.4</v>
      </c>
      <c r="H311" s="12">
        <v>17</v>
      </c>
      <c r="I311" s="12">
        <v>174</v>
      </c>
      <c r="J311" s="12">
        <v>536</v>
      </c>
    </row>
    <row r="312" spans="1:10" ht="15.75">
      <c r="A312" s="26"/>
      <c r="B312" s="26"/>
      <c r="C312" s="26"/>
      <c r="D312" s="26"/>
      <c r="E312" s="7">
        <f>E310+E311</f>
        <v>250</v>
      </c>
      <c r="F312" s="7">
        <f>F310+F311</f>
        <v>13.9</v>
      </c>
      <c r="G312" s="7">
        <f>G310+G311</f>
        <v>13.7</v>
      </c>
      <c r="H312" s="7">
        <f>H310+H311</f>
        <v>44.7</v>
      </c>
      <c r="I312" s="7">
        <f>I310+I311</f>
        <v>366</v>
      </c>
      <c r="J312" s="12"/>
    </row>
    <row r="313" spans="1:10" ht="15.75">
      <c r="A313" s="32"/>
      <c r="B313" s="33"/>
      <c r="C313" s="33"/>
      <c r="D313" s="34"/>
      <c r="E313" s="7"/>
      <c r="F313" s="7"/>
      <c r="G313" s="7"/>
      <c r="H313" s="7"/>
      <c r="I313" s="7"/>
      <c r="J313" s="12"/>
    </row>
    <row r="314" spans="1:10" ht="15.75">
      <c r="A314" s="31" t="s">
        <v>36</v>
      </c>
      <c r="B314" s="31"/>
      <c r="C314" s="31"/>
      <c r="D314" s="31"/>
      <c r="E314" s="12"/>
      <c r="F314" s="11">
        <f>F312+F308+F298+F296</f>
        <v>50.33</v>
      </c>
      <c r="G314" s="11">
        <f>G312+G308+G298+G296</f>
        <v>58.089999999999996</v>
      </c>
      <c r="H314" s="11">
        <f>H312+H308+H298+H296</f>
        <v>213.85999999999999</v>
      </c>
      <c r="I314" s="6">
        <f>I312+I308+I298+I296</f>
        <v>1600.52</v>
      </c>
      <c r="J314" s="12"/>
    </row>
    <row r="316" spans="1:10" ht="15.75">
      <c r="A316" s="25" t="s">
        <v>119</v>
      </c>
      <c r="B316" s="25"/>
      <c r="C316" s="25"/>
      <c r="D316" s="25"/>
      <c r="E316" s="25"/>
      <c r="F316" s="10"/>
      <c r="G316" s="10"/>
      <c r="H316" s="10"/>
      <c r="I316" s="10"/>
      <c r="J316" s="10"/>
    </row>
    <row r="317" spans="1:10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ht="15.75">
      <c r="A318" s="21" t="s">
        <v>19</v>
      </c>
      <c r="B318" s="21"/>
      <c r="C318" s="21"/>
      <c r="D318" s="21"/>
      <c r="E318" s="27" t="s">
        <v>9</v>
      </c>
      <c r="F318" s="21" t="s">
        <v>10</v>
      </c>
      <c r="G318" s="21"/>
      <c r="H318" s="21"/>
      <c r="I318" s="21" t="s">
        <v>11</v>
      </c>
      <c r="J318" s="21" t="s">
        <v>12</v>
      </c>
    </row>
    <row r="319" spans="1:10" ht="31.5">
      <c r="A319" s="21"/>
      <c r="B319" s="21"/>
      <c r="C319" s="21"/>
      <c r="D319" s="21"/>
      <c r="E319" s="27"/>
      <c r="F319" s="12" t="s">
        <v>13</v>
      </c>
      <c r="G319" s="12" t="s">
        <v>14</v>
      </c>
      <c r="H319" s="12" t="s">
        <v>15</v>
      </c>
      <c r="I319" s="21"/>
      <c r="J319" s="21"/>
    </row>
    <row r="320" spans="1:10" ht="15.75">
      <c r="A320" s="22" t="s">
        <v>16</v>
      </c>
      <c r="B320" s="22"/>
      <c r="C320" s="22"/>
      <c r="D320" s="22"/>
      <c r="E320" s="4"/>
      <c r="F320" s="4"/>
      <c r="G320" s="4"/>
      <c r="H320" s="4"/>
      <c r="I320" s="4"/>
      <c r="J320" s="4"/>
    </row>
    <row r="321" spans="1:10" ht="15.75" customHeight="1">
      <c r="A321" s="26" t="s">
        <v>51</v>
      </c>
      <c r="B321" s="26"/>
      <c r="C321" s="26"/>
      <c r="D321" s="26"/>
      <c r="E321" s="12">
        <v>180</v>
      </c>
      <c r="F321" s="12">
        <v>4.73</v>
      </c>
      <c r="G321" s="12">
        <v>10.5</v>
      </c>
      <c r="H321" s="12">
        <v>22.6</v>
      </c>
      <c r="I321" s="12">
        <v>203.4</v>
      </c>
      <c r="J321" s="12">
        <v>266</v>
      </c>
    </row>
    <row r="322" spans="1:10" ht="15.75">
      <c r="A322" s="26" t="s">
        <v>39</v>
      </c>
      <c r="B322" s="26"/>
      <c r="C322" s="26"/>
      <c r="D322" s="26"/>
      <c r="E322" s="12" t="s">
        <v>109</v>
      </c>
      <c r="F322" s="12">
        <v>4.81</v>
      </c>
      <c r="G322" s="12">
        <v>3.48</v>
      </c>
      <c r="H322" s="12">
        <v>15.42</v>
      </c>
      <c r="I322" s="12">
        <v>112.9</v>
      </c>
      <c r="J322" s="12">
        <v>96</v>
      </c>
    </row>
    <row r="323" spans="1:10" ht="15.75">
      <c r="A323" s="26" t="s">
        <v>41</v>
      </c>
      <c r="B323" s="26"/>
      <c r="C323" s="26"/>
      <c r="D323" s="26"/>
      <c r="E323" s="12">
        <v>200</v>
      </c>
      <c r="F323" s="12">
        <v>3.2</v>
      </c>
      <c r="G323" s="12">
        <v>2.7</v>
      </c>
      <c r="H323" s="12">
        <v>15.9</v>
      </c>
      <c r="I323" s="12">
        <v>79</v>
      </c>
      <c r="J323" s="12">
        <v>514</v>
      </c>
    </row>
    <row r="324" spans="1:10" ht="15.75">
      <c r="A324" s="23" t="s">
        <v>25</v>
      </c>
      <c r="B324" s="23"/>
      <c r="C324" s="23"/>
      <c r="D324" s="23"/>
      <c r="E324" s="7">
        <f>E321+E323+30+5+10</f>
        <v>425</v>
      </c>
      <c r="F324" s="7">
        <f>F321+F322+F323</f>
        <v>12.739999999999998</v>
      </c>
      <c r="G324" s="7">
        <f>G321+G322+G323</f>
        <v>16.68</v>
      </c>
      <c r="H324" s="7">
        <f>H321+H322+H323</f>
        <v>53.92</v>
      </c>
      <c r="I324" s="8">
        <f>I321+I322+I323</f>
        <v>395.3</v>
      </c>
      <c r="J324" s="12"/>
    </row>
    <row r="325" spans="1:10" ht="15.75">
      <c r="A325" s="22" t="s">
        <v>21</v>
      </c>
      <c r="B325" s="22"/>
      <c r="C325" s="22"/>
      <c r="D325" s="22"/>
      <c r="E325" s="4"/>
      <c r="F325" s="4"/>
      <c r="G325" s="4"/>
      <c r="H325" s="4"/>
      <c r="I325" s="4"/>
      <c r="J325" s="4"/>
    </row>
    <row r="326" spans="1:10" ht="15.75">
      <c r="A326" s="26" t="s">
        <v>42</v>
      </c>
      <c r="B326" s="26"/>
      <c r="C326" s="26"/>
      <c r="D326" s="26"/>
      <c r="E326" s="12">
        <v>100</v>
      </c>
      <c r="F326" s="12">
        <v>0.4</v>
      </c>
      <c r="G326" s="12">
        <v>0.4</v>
      </c>
      <c r="H326" s="12">
        <v>13.7</v>
      </c>
      <c r="I326" s="12">
        <v>63.33</v>
      </c>
      <c r="J326" s="12">
        <v>118</v>
      </c>
    </row>
    <row r="327" spans="1:10" ht="15.75">
      <c r="A327" s="22" t="s">
        <v>23</v>
      </c>
      <c r="B327" s="22"/>
      <c r="C327" s="22"/>
      <c r="D327" s="22"/>
      <c r="E327" s="4"/>
      <c r="F327" s="4"/>
      <c r="G327" s="4"/>
      <c r="H327" s="4"/>
      <c r="I327" s="4"/>
      <c r="J327" s="4"/>
    </row>
    <row r="328" spans="1:10" ht="15.75">
      <c r="A328" s="26" t="s">
        <v>120</v>
      </c>
      <c r="B328" s="26"/>
      <c r="C328" s="26"/>
      <c r="D328" s="26"/>
      <c r="E328" s="12">
        <v>60</v>
      </c>
      <c r="F328" s="12">
        <v>0.96</v>
      </c>
      <c r="G328" s="12">
        <v>6.06</v>
      </c>
      <c r="H328" s="12">
        <v>5.76</v>
      </c>
      <c r="I328" s="12">
        <v>81.6</v>
      </c>
      <c r="J328" s="12">
        <v>2</v>
      </c>
    </row>
    <row r="329" spans="1:10" ht="15.75">
      <c r="A329" s="26" t="s">
        <v>43</v>
      </c>
      <c r="B329" s="26"/>
      <c r="C329" s="26"/>
      <c r="D329" s="26"/>
      <c r="E329" s="12">
        <v>200</v>
      </c>
      <c r="F329" s="12">
        <v>5.2</v>
      </c>
      <c r="G329" s="12">
        <v>1.99</v>
      </c>
      <c r="H329" s="12">
        <v>11.51</v>
      </c>
      <c r="I329" s="12">
        <v>84.6</v>
      </c>
      <c r="J329" s="12">
        <v>158</v>
      </c>
    </row>
    <row r="330" spans="1:10" ht="15.75" customHeight="1">
      <c r="A330" s="26" t="s">
        <v>44</v>
      </c>
      <c r="B330" s="26"/>
      <c r="C330" s="26"/>
      <c r="D330" s="26"/>
      <c r="E330" s="12">
        <v>130</v>
      </c>
      <c r="F330" s="12">
        <v>2.73</v>
      </c>
      <c r="G330" s="12">
        <v>5.72</v>
      </c>
      <c r="H330" s="12">
        <v>14.17</v>
      </c>
      <c r="I330" s="12">
        <v>119.6</v>
      </c>
      <c r="J330" s="12">
        <v>434</v>
      </c>
    </row>
    <row r="331" spans="1:10" ht="15.75">
      <c r="A331" s="26" t="s">
        <v>85</v>
      </c>
      <c r="B331" s="26"/>
      <c r="C331" s="26"/>
      <c r="D331" s="26"/>
      <c r="E331" s="12">
        <v>80</v>
      </c>
      <c r="F331" s="12">
        <v>12.72</v>
      </c>
      <c r="G331" s="12">
        <v>6.24</v>
      </c>
      <c r="H331" s="12">
        <v>2.56</v>
      </c>
      <c r="I331" s="12">
        <v>117.6</v>
      </c>
      <c r="J331" s="12">
        <v>343</v>
      </c>
    </row>
    <row r="332" spans="1:10" ht="15.75">
      <c r="A332" s="26" t="s">
        <v>29</v>
      </c>
      <c r="B332" s="26"/>
      <c r="C332" s="26"/>
      <c r="D332" s="26"/>
      <c r="E332" s="12">
        <v>25</v>
      </c>
      <c r="F332" s="12">
        <v>1.9</v>
      </c>
      <c r="G332" s="12">
        <v>0.2</v>
      </c>
      <c r="H332" s="12">
        <v>12.3</v>
      </c>
      <c r="I332" s="12">
        <v>58.75</v>
      </c>
      <c r="J332" s="12">
        <v>114</v>
      </c>
    </row>
    <row r="333" spans="1:10" ht="15.75">
      <c r="A333" s="26" t="s">
        <v>30</v>
      </c>
      <c r="B333" s="26"/>
      <c r="C333" s="26"/>
      <c r="D333" s="26"/>
      <c r="E333" s="12">
        <v>25</v>
      </c>
      <c r="F333" s="12">
        <v>1.65</v>
      </c>
      <c r="G333" s="12">
        <v>0.3</v>
      </c>
      <c r="H333" s="12">
        <v>8.35</v>
      </c>
      <c r="I333" s="12">
        <v>43.5</v>
      </c>
      <c r="J333" s="12">
        <v>115</v>
      </c>
    </row>
    <row r="334" spans="1:10" ht="15.75">
      <c r="A334" s="26" t="s">
        <v>52</v>
      </c>
      <c r="B334" s="26"/>
      <c r="C334" s="26"/>
      <c r="D334" s="26"/>
      <c r="E334" s="12">
        <v>200</v>
      </c>
      <c r="F334" s="12">
        <v>0.2</v>
      </c>
      <c r="G334" s="12">
        <v>0.1</v>
      </c>
      <c r="H334" s="12">
        <v>21.5</v>
      </c>
      <c r="I334" s="12">
        <v>87</v>
      </c>
      <c r="J334" s="12">
        <v>518</v>
      </c>
    </row>
    <row r="335" spans="1:10" ht="15.75">
      <c r="A335" s="28" t="s">
        <v>32</v>
      </c>
      <c r="B335" s="29"/>
      <c r="C335" s="29"/>
      <c r="D335" s="30"/>
      <c r="E335" s="7">
        <f>SUM(E328:E334)</f>
        <v>720</v>
      </c>
      <c r="F335" s="7">
        <f>SUM(F328:F334)</f>
        <v>25.359999999999996</v>
      </c>
      <c r="G335" s="7">
        <f>SUM(G328:G334)</f>
        <v>20.61</v>
      </c>
      <c r="H335" s="7">
        <f>SUM(H328:H334)</f>
        <v>76.15</v>
      </c>
      <c r="I335" s="7">
        <f>SUM(I328:I334)</f>
        <v>592.65</v>
      </c>
      <c r="J335" s="12"/>
    </row>
    <row r="336" spans="1:10" ht="15.75">
      <c r="A336" s="22" t="s">
        <v>33</v>
      </c>
      <c r="B336" s="22"/>
      <c r="C336" s="22"/>
      <c r="D336" s="22"/>
      <c r="E336" s="12"/>
      <c r="F336" s="12"/>
      <c r="G336" s="12"/>
      <c r="H336" s="12"/>
      <c r="I336" s="12"/>
      <c r="J336" s="12"/>
    </row>
    <row r="337" spans="1:10" ht="15.75">
      <c r="A337" s="26" t="s">
        <v>121</v>
      </c>
      <c r="B337" s="26"/>
      <c r="C337" s="26"/>
      <c r="D337" s="26"/>
      <c r="E337" s="12">
        <v>150</v>
      </c>
      <c r="F337" s="12">
        <v>8.6</v>
      </c>
      <c r="G337" s="12">
        <v>8.4</v>
      </c>
      <c r="H337" s="12">
        <v>37.7</v>
      </c>
      <c r="I337" s="12">
        <v>261</v>
      </c>
      <c r="J337" s="12">
        <v>322</v>
      </c>
    </row>
    <row r="338" spans="1:10" ht="15.75">
      <c r="A338" s="26" t="s">
        <v>49</v>
      </c>
      <c r="B338" s="26"/>
      <c r="C338" s="26"/>
      <c r="D338" s="26"/>
      <c r="E338" s="12">
        <v>200</v>
      </c>
      <c r="F338" s="12">
        <v>1.5</v>
      </c>
      <c r="G338" s="12">
        <v>1.3</v>
      </c>
      <c r="H338" s="12">
        <v>17.4</v>
      </c>
      <c r="I338" s="12">
        <v>87</v>
      </c>
      <c r="J338" s="12">
        <v>507</v>
      </c>
    </row>
    <row r="339" spans="1:10" ht="15.75">
      <c r="A339" s="26"/>
      <c r="B339" s="26"/>
      <c r="C339" s="26"/>
      <c r="D339" s="26"/>
      <c r="E339" s="7">
        <f>E337+E338</f>
        <v>350</v>
      </c>
      <c r="F339" s="7">
        <f>F337+F338</f>
        <v>10.1</v>
      </c>
      <c r="G339" s="7">
        <f>G337+G338</f>
        <v>9.700000000000001</v>
      </c>
      <c r="H339" s="7">
        <f>H337+H338</f>
        <v>55.1</v>
      </c>
      <c r="I339" s="7">
        <f>I337+I338</f>
        <v>348</v>
      </c>
      <c r="J339" s="12"/>
    </row>
    <row r="340" spans="1:10" ht="15.75">
      <c r="A340" s="32"/>
      <c r="B340" s="33"/>
      <c r="C340" s="33"/>
      <c r="D340" s="34"/>
      <c r="E340" s="7"/>
      <c r="F340" s="7"/>
      <c r="G340" s="7"/>
      <c r="H340" s="7"/>
      <c r="I340" s="7"/>
      <c r="J340" s="12"/>
    </row>
    <row r="341" spans="1:10" ht="15.75">
      <c r="A341" s="31" t="s">
        <v>36</v>
      </c>
      <c r="B341" s="31"/>
      <c r="C341" s="31"/>
      <c r="D341" s="31"/>
      <c r="E341" s="12"/>
      <c r="F341" s="11">
        <f>F339+F335+F326+F324</f>
        <v>48.599999999999994</v>
      </c>
      <c r="G341" s="7">
        <f>SUM(G334:G340)</f>
        <v>40.11</v>
      </c>
      <c r="H341" s="11">
        <f>H339+H335+H326+H324</f>
        <v>198.87</v>
      </c>
      <c r="I341" s="6">
        <f>I339+I335+I326+I324</f>
        <v>1399.28</v>
      </c>
      <c r="J341" s="12"/>
    </row>
    <row r="343" spans="1:10" ht="15.75">
      <c r="A343" s="25" t="s">
        <v>122</v>
      </c>
      <c r="B343" s="25"/>
      <c r="C343" s="25"/>
      <c r="D343" s="25"/>
      <c r="E343" s="25"/>
      <c r="F343" s="10"/>
      <c r="G343" s="10"/>
      <c r="H343" s="10"/>
      <c r="I343" s="10"/>
      <c r="J343" s="10"/>
    </row>
    <row r="344" spans="1:10" ht="15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ht="15.75">
      <c r="A345" s="21" t="s">
        <v>19</v>
      </c>
      <c r="B345" s="21"/>
      <c r="C345" s="21"/>
      <c r="D345" s="21"/>
      <c r="E345" s="27" t="s">
        <v>9</v>
      </c>
      <c r="F345" s="21" t="s">
        <v>10</v>
      </c>
      <c r="G345" s="21"/>
      <c r="H345" s="21"/>
      <c r="I345" s="21" t="s">
        <v>11</v>
      </c>
      <c r="J345" s="21" t="s">
        <v>12</v>
      </c>
    </row>
    <row r="346" spans="1:10" ht="31.5">
      <c r="A346" s="21"/>
      <c r="B346" s="21"/>
      <c r="C346" s="21"/>
      <c r="D346" s="21"/>
      <c r="E346" s="27"/>
      <c r="F346" s="12" t="s">
        <v>13</v>
      </c>
      <c r="G346" s="12" t="s">
        <v>14</v>
      </c>
      <c r="H346" s="12" t="s">
        <v>15</v>
      </c>
      <c r="I346" s="21"/>
      <c r="J346" s="21"/>
    </row>
    <row r="347" spans="1:10" ht="15.75">
      <c r="A347" s="22" t="s">
        <v>16</v>
      </c>
      <c r="B347" s="22"/>
      <c r="C347" s="22"/>
      <c r="D347" s="22"/>
      <c r="E347" s="4"/>
      <c r="F347" s="4"/>
      <c r="G347" s="4"/>
      <c r="H347" s="4"/>
      <c r="I347" s="4"/>
      <c r="J347" s="4"/>
    </row>
    <row r="348" spans="1:10" ht="15.75" customHeight="1">
      <c r="A348" s="26" t="s">
        <v>61</v>
      </c>
      <c r="B348" s="26"/>
      <c r="C348" s="26"/>
      <c r="D348" s="26"/>
      <c r="E348" s="12">
        <v>180</v>
      </c>
      <c r="F348" s="12">
        <v>6.44</v>
      </c>
      <c r="G348" s="12">
        <v>8.46</v>
      </c>
      <c r="H348" s="12">
        <v>25.92</v>
      </c>
      <c r="I348" s="12">
        <v>205.56</v>
      </c>
      <c r="J348" s="12">
        <v>272</v>
      </c>
    </row>
    <row r="349" spans="1:10" ht="15.75">
      <c r="A349" s="26" t="s">
        <v>39</v>
      </c>
      <c r="B349" s="26"/>
      <c r="C349" s="26"/>
      <c r="D349" s="26"/>
      <c r="E349" s="12" t="s">
        <v>109</v>
      </c>
      <c r="F349" s="12">
        <v>4.81</v>
      </c>
      <c r="G349" s="12">
        <v>3.48</v>
      </c>
      <c r="H349" s="12">
        <v>15.42</v>
      </c>
      <c r="I349" s="12">
        <v>112.9</v>
      </c>
      <c r="J349" s="12">
        <v>96</v>
      </c>
    </row>
    <row r="350" spans="1:10" ht="15.75">
      <c r="A350" s="26" t="s">
        <v>63</v>
      </c>
      <c r="B350" s="26"/>
      <c r="C350" s="26"/>
      <c r="D350" s="26"/>
      <c r="E350" s="12">
        <v>200</v>
      </c>
      <c r="F350" s="12">
        <v>3</v>
      </c>
      <c r="G350" s="12">
        <v>3.3</v>
      </c>
      <c r="H350" s="12">
        <v>25</v>
      </c>
      <c r="I350" s="12">
        <v>144</v>
      </c>
      <c r="J350" s="12">
        <v>508</v>
      </c>
    </row>
    <row r="351" spans="1:10" ht="15.75">
      <c r="A351" s="23" t="s">
        <v>25</v>
      </c>
      <c r="B351" s="23"/>
      <c r="C351" s="23"/>
      <c r="D351" s="23"/>
      <c r="E351" s="7">
        <f>E348+E350+30+5+10</f>
        <v>425</v>
      </c>
      <c r="F351" s="7">
        <f>F348+F349+F350</f>
        <v>14.25</v>
      </c>
      <c r="G351" s="7">
        <f>G348+G349+G350</f>
        <v>15.240000000000002</v>
      </c>
      <c r="H351" s="7">
        <f>H348+H349+H350</f>
        <v>66.34</v>
      </c>
      <c r="I351" s="8">
        <f>I348+I349+I350</f>
        <v>462.46000000000004</v>
      </c>
      <c r="J351" s="12"/>
    </row>
    <row r="352" spans="1:10" ht="15.75">
      <c r="A352" s="22" t="s">
        <v>21</v>
      </c>
      <c r="B352" s="22"/>
      <c r="C352" s="22"/>
      <c r="D352" s="22"/>
      <c r="E352" s="4"/>
      <c r="F352" s="4"/>
      <c r="G352" s="4"/>
      <c r="H352" s="4"/>
      <c r="I352" s="4"/>
      <c r="J352" s="4"/>
    </row>
    <row r="353" spans="1:10" ht="15.75">
      <c r="A353" s="26" t="s">
        <v>22</v>
      </c>
      <c r="B353" s="26"/>
      <c r="C353" s="26"/>
      <c r="D353" s="26"/>
      <c r="E353" s="12">
        <v>180</v>
      </c>
      <c r="F353" s="12">
        <v>0.5</v>
      </c>
      <c r="G353" s="12">
        <v>0.1</v>
      </c>
      <c r="H353" s="12">
        <v>10.1</v>
      </c>
      <c r="I353" s="12">
        <v>36.8</v>
      </c>
      <c r="J353" s="12">
        <v>537</v>
      </c>
    </row>
    <row r="354" spans="1:10" ht="15.75">
      <c r="A354" s="22" t="s">
        <v>23</v>
      </c>
      <c r="B354" s="22"/>
      <c r="C354" s="22"/>
      <c r="D354" s="22"/>
      <c r="E354" s="4"/>
      <c r="F354" s="4"/>
      <c r="G354" s="4"/>
      <c r="H354" s="4"/>
      <c r="I354" s="4"/>
      <c r="J354" s="4"/>
    </row>
    <row r="355" spans="1:10" ht="15.75">
      <c r="A355" s="26" t="s">
        <v>123</v>
      </c>
      <c r="B355" s="26"/>
      <c r="C355" s="26"/>
      <c r="D355" s="26"/>
      <c r="E355" s="12">
        <v>60</v>
      </c>
      <c r="F355" s="12">
        <v>0.78</v>
      </c>
      <c r="G355" s="12">
        <v>6.18</v>
      </c>
      <c r="H355" s="12">
        <v>4.26</v>
      </c>
      <c r="I355" s="12">
        <v>76.2</v>
      </c>
      <c r="J355" s="12">
        <v>52</v>
      </c>
    </row>
    <row r="356" spans="1:10" ht="15.75">
      <c r="A356" s="26" t="s">
        <v>124</v>
      </c>
      <c r="B356" s="26"/>
      <c r="C356" s="26"/>
      <c r="D356" s="26"/>
      <c r="E356" s="12">
        <v>200</v>
      </c>
      <c r="F356" s="12">
        <v>15.37</v>
      </c>
      <c r="G356" s="12">
        <v>2.28</v>
      </c>
      <c r="H356" s="12">
        <v>15.07</v>
      </c>
      <c r="I356" s="12">
        <v>89</v>
      </c>
      <c r="J356" s="12">
        <v>152</v>
      </c>
    </row>
    <row r="357" spans="1:10" ht="15.75">
      <c r="A357" s="26" t="s">
        <v>125</v>
      </c>
      <c r="B357" s="26"/>
      <c r="C357" s="26"/>
      <c r="D357" s="26"/>
      <c r="E357" s="12">
        <v>130</v>
      </c>
      <c r="F357" s="12">
        <v>4.81</v>
      </c>
      <c r="G357" s="12">
        <v>4.68</v>
      </c>
      <c r="H357" s="12">
        <v>5.07</v>
      </c>
      <c r="I357" s="12">
        <v>81.9</v>
      </c>
      <c r="J357" s="12">
        <v>428</v>
      </c>
    </row>
    <row r="358" spans="1:10" ht="15.75">
      <c r="A358" s="26" t="s">
        <v>56</v>
      </c>
      <c r="B358" s="26"/>
      <c r="C358" s="26"/>
      <c r="D358" s="26"/>
      <c r="E358" s="12">
        <v>80</v>
      </c>
      <c r="F358" s="12">
        <v>12</v>
      </c>
      <c r="G358" s="12">
        <v>8.57</v>
      </c>
      <c r="H358" s="12">
        <v>7.43</v>
      </c>
      <c r="I358" s="12">
        <v>150.85</v>
      </c>
      <c r="J358" s="12">
        <v>417</v>
      </c>
    </row>
    <row r="359" spans="1:10" ht="15.75">
      <c r="A359" s="26" t="s">
        <v>29</v>
      </c>
      <c r="B359" s="26"/>
      <c r="C359" s="26"/>
      <c r="D359" s="26"/>
      <c r="E359" s="12">
        <v>25</v>
      </c>
      <c r="F359" s="12">
        <v>1.9</v>
      </c>
      <c r="G359" s="12">
        <v>0.2</v>
      </c>
      <c r="H359" s="12">
        <v>12.3</v>
      </c>
      <c r="I359" s="12">
        <v>58.75</v>
      </c>
      <c r="J359" s="12">
        <v>114</v>
      </c>
    </row>
    <row r="360" spans="1:10" ht="15.75">
      <c r="A360" s="26" t="s">
        <v>30</v>
      </c>
      <c r="B360" s="26"/>
      <c r="C360" s="26"/>
      <c r="D360" s="26"/>
      <c r="E360" s="12">
        <v>25</v>
      </c>
      <c r="F360" s="12">
        <v>1.65</v>
      </c>
      <c r="G360" s="12">
        <v>0.3</v>
      </c>
      <c r="H360" s="12">
        <v>8.35</v>
      </c>
      <c r="I360" s="12">
        <v>43.5</v>
      </c>
      <c r="J360" s="12">
        <v>115</v>
      </c>
    </row>
    <row r="361" spans="1:10" ht="15.75">
      <c r="A361" s="26" t="s">
        <v>58</v>
      </c>
      <c r="B361" s="26"/>
      <c r="C361" s="26"/>
      <c r="D361" s="26"/>
      <c r="E361" s="12">
        <v>200</v>
      </c>
      <c r="F361" s="12">
        <v>0.5</v>
      </c>
      <c r="G361" s="12">
        <v>0</v>
      </c>
      <c r="H361" s="12">
        <v>27</v>
      </c>
      <c r="I361" s="12">
        <v>110</v>
      </c>
      <c r="J361" s="12">
        <v>527</v>
      </c>
    </row>
    <row r="362" spans="1:10" ht="15.75">
      <c r="A362" s="28" t="s">
        <v>32</v>
      </c>
      <c r="B362" s="29"/>
      <c r="C362" s="29"/>
      <c r="D362" s="30"/>
      <c r="E362" s="7">
        <f>E355+E356+E357+E358+E359+E360+E361</f>
        <v>720</v>
      </c>
      <c r="F362" s="7">
        <f>F355+F356+F357+F358+F359+F360+F361</f>
        <v>37.00999999999999</v>
      </c>
      <c r="G362" s="7">
        <f>G355+G356+G357+G358+G359+G360+G361</f>
        <v>22.21</v>
      </c>
      <c r="H362" s="7">
        <f>H355+H356+H357+H358+H359+H360+H361</f>
        <v>79.47999999999999</v>
      </c>
      <c r="I362" s="7">
        <f>I355+I356+I357+I358+I359+I360+I361</f>
        <v>610.2</v>
      </c>
      <c r="J362" s="12"/>
    </row>
    <row r="363" spans="1:10" ht="15.75">
      <c r="A363" s="22" t="s">
        <v>33</v>
      </c>
      <c r="B363" s="22"/>
      <c r="C363" s="22"/>
      <c r="D363" s="22"/>
      <c r="E363" s="12"/>
      <c r="F363" s="12"/>
      <c r="G363" s="12"/>
      <c r="H363" s="12"/>
      <c r="I363" s="12"/>
      <c r="J363" s="12"/>
    </row>
    <row r="364" spans="1:10" ht="15.75">
      <c r="A364" s="26" t="s">
        <v>126</v>
      </c>
      <c r="B364" s="26"/>
      <c r="C364" s="26"/>
      <c r="D364" s="26"/>
      <c r="E364" s="12">
        <v>60</v>
      </c>
      <c r="F364" s="12">
        <v>3.6</v>
      </c>
      <c r="G364" s="12">
        <v>1.7</v>
      </c>
      <c r="H364" s="12">
        <v>22.2</v>
      </c>
      <c r="I364" s="12">
        <v>118</v>
      </c>
      <c r="J364" s="12">
        <v>560</v>
      </c>
    </row>
    <row r="365" spans="1:10" ht="15.75">
      <c r="A365" s="26" t="s">
        <v>49</v>
      </c>
      <c r="B365" s="26"/>
      <c r="C365" s="26"/>
      <c r="D365" s="26"/>
      <c r="E365" s="12">
        <v>200</v>
      </c>
      <c r="F365" s="12">
        <v>1.5</v>
      </c>
      <c r="G365" s="12">
        <v>1.3</v>
      </c>
      <c r="H365" s="12">
        <v>17.4</v>
      </c>
      <c r="I365" s="12">
        <v>87</v>
      </c>
      <c r="J365" s="12">
        <v>507</v>
      </c>
    </row>
    <row r="366" spans="1:10" ht="15.75">
      <c r="A366" s="26"/>
      <c r="B366" s="26"/>
      <c r="C366" s="26"/>
      <c r="D366" s="26"/>
      <c r="E366" s="7">
        <f>E364+E365</f>
        <v>260</v>
      </c>
      <c r="F366" s="7">
        <f>F364+F365</f>
        <v>5.1</v>
      </c>
      <c r="G366" s="7">
        <f>G364+G365</f>
        <v>3</v>
      </c>
      <c r="H366" s="7">
        <f>H364+H365</f>
        <v>39.599999999999994</v>
      </c>
      <c r="I366" s="7">
        <f>I364+I365</f>
        <v>205</v>
      </c>
      <c r="J366" s="12"/>
    </row>
    <row r="367" spans="1:10" ht="15.75">
      <c r="A367" s="32"/>
      <c r="B367" s="33"/>
      <c r="C367" s="33"/>
      <c r="D367" s="34"/>
      <c r="E367" s="7"/>
      <c r="F367" s="7"/>
      <c r="G367" s="7"/>
      <c r="H367" s="7"/>
      <c r="I367" s="7"/>
      <c r="J367" s="12"/>
    </row>
    <row r="368" spans="1:10" ht="15.75">
      <c r="A368" s="31" t="s">
        <v>36</v>
      </c>
      <c r="B368" s="31"/>
      <c r="C368" s="31"/>
      <c r="D368" s="31"/>
      <c r="E368" s="12"/>
      <c r="F368" s="11">
        <f>F366+F362+F353+F351</f>
        <v>56.85999999999999</v>
      </c>
      <c r="G368" s="11">
        <f>G366+G362+G353+G351</f>
        <v>40.550000000000004</v>
      </c>
      <c r="H368" s="11">
        <f>H366+H362+H353+H351</f>
        <v>195.51999999999998</v>
      </c>
      <c r="I368" s="6">
        <f>I366+I362+I353+I351+I353</f>
        <v>1351.26</v>
      </c>
      <c r="J368" s="12"/>
    </row>
    <row r="370" spans="1:10" ht="15.75">
      <c r="A370" s="25" t="s">
        <v>127</v>
      </c>
      <c r="B370" s="25"/>
      <c r="C370" s="25"/>
      <c r="D370" s="25"/>
      <c r="E370" s="25"/>
      <c r="F370" s="10"/>
      <c r="G370" s="10"/>
      <c r="H370" s="10"/>
      <c r="I370" s="10"/>
      <c r="J370" s="10"/>
    </row>
    <row r="371" spans="1:10" ht="1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15.75">
      <c r="A372" s="21" t="s">
        <v>19</v>
      </c>
      <c r="B372" s="21"/>
      <c r="C372" s="21"/>
      <c r="D372" s="21"/>
      <c r="E372" s="27" t="s">
        <v>9</v>
      </c>
      <c r="F372" s="21" t="s">
        <v>10</v>
      </c>
      <c r="G372" s="21"/>
      <c r="H372" s="21"/>
      <c r="I372" s="21" t="s">
        <v>11</v>
      </c>
      <c r="J372" s="21" t="s">
        <v>12</v>
      </c>
    </row>
    <row r="373" spans="1:10" ht="31.5">
      <c r="A373" s="21"/>
      <c r="B373" s="21"/>
      <c r="C373" s="21"/>
      <c r="D373" s="21"/>
      <c r="E373" s="27"/>
      <c r="F373" s="12" t="s">
        <v>13</v>
      </c>
      <c r="G373" s="12" t="s">
        <v>14</v>
      </c>
      <c r="H373" s="12" t="s">
        <v>15</v>
      </c>
      <c r="I373" s="21"/>
      <c r="J373" s="21"/>
    </row>
    <row r="374" spans="1:10" ht="15.75">
      <c r="A374" s="22" t="s">
        <v>16</v>
      </c>
      <c r="B374" s="22"/>
      <c r="C374" s="22"/>
      <c r="D374" s="22"/>
      <c r="E374" s="4"/>
      <c r="F374" s="4"/>
      <c r="G374" s="4"/>
      <c r="H374" s="4"/>
      <c r="I374" s="4"/>
      <c r="J374" s="4"/>
    </row>
    <row r="375" spans="1:10" ht="15.75" customHeight="1">
      <c r="A375" s="26" t="s">
        <v>38</v>
      </c>
      <c r="B375" s="26"/>
      <c r="C375" s="26"/>
      <c r="D375" s="26"/>
      <c r="E375" s="12">
        <v>180</v>
      </c>
      <c r="F375" s="12">
        <v>5.13</v>
      </c>
      <c r="G375" s="12">
        <v>4.73</v>
      </c>
      <c r="H375" s="12">
        <v>17.08</v>
      </c>
      <c r="I375" s="12">
        <v>131.4</v>
      </c>
      <c r="J375" s="12">
        <v>171</v>
      </c>
    </row>
    <row r="376" spans="1:10" ht="15.75">
      <c r="A376" s="26" t="s">
        <v>39</v>
      </c>
      <c r="B376" s="26"/>
      <c r="C376" s="26"/>
      <c r="D376" s="26"/>
      <c r="E376" s="12" t="s">
        <v>109</v>
      </c>
      <c r="F376" s="12">
        <v>4.81</v>
      </c>
      <c r="G376" s="12">
        <v>3.48</v>
      </c>
      <c r="H376" s="12">
        <v>15.42</v>
      </c>
      <c r="I376" s="12">
        <v>112.9</v>
      </c>
      <c r="J376" s="12">
        <v>96</v>
      </c>
    </row>
    <row r="377" spans="1:10" ht="15.75">
      <c r="A377" s="26" t="s">
        <v>41</v>
      </c>
      <c r="B377" s="26"/>
      <c r="C377" s="26"/>
      <c r="D377" s="26"/>
      <c r="E377" s="12">
        <v>200</v>
      </c>
      <c r="F377" s="12">
        <v>3.2</v>
      </c>
      <c r="G377" s="12">
        <v>2.7</v>
      </c>
      <c r="H377" s="12">
        <v>15.9</v>
      </c>
      <c r="I377" s="12">
        <v>79</v>
      </c>
      <c r="J377" s="12">
        <v>514</v>
      </c>
    </row>
    <row r="378" spans="1:10" ht="15.75">
      <c r="A378" s="23" t="s">
        <v>25</v>
      </c>
      <c r="B378" s="23"/>
      <c r="C378" s="23"/>
      <c r="D378" s="23"/>
      <c r="E378" s="7">
        <f>E375+E377+30+5+10</f>
        <v>425</v>
      </c>
      <c r="F378" s="7">
        <f>F375+F376+F377</f>
        <v>13.14</v>
      </c>
      <c r="G378" s="7">
        <f>G375+G376+G377</f>
        <v>10.91</v>
      </c>
      <c r="H378" s="7">
        <f>H375+H376+H377</f>
        <v>48.4</v>
      </c>
      <c r="I378" s="8">
        <f>I375+I376+I377</f>
        <v>323.3</v>
      </c>
      <c r="J378" s="12"/>
    </row>
    <row r="379" spans="1:10" ht="15.75">
      <c r="A379" s="22" t="s">
        <v>21</v>
      </c>
      <c r="B379" s="22"/>
      <c r="C379" s="22"/>
      <c r="D379" s="22"/>
      <c r="E379" s="4"/>
      <c r="F379" s="4"/>
      <c r="G379" s="4"/>
      <c r="H379" s="4"/>
      <c r="I379" s="4"/>
      <c r="J379" s="4"/>
    </row>
    <row r="380" spans="1:10" ht="15.75">
      <c r="A380" s="26" t="s">
        <v>42</v>
      </c>
      <c r="B380" s="26"/>
      <c r="C380" s="26"/>
      <c r="D380" s="26"/>
      <c r="E380" s="12">
        <v>100</v>
      </c>
      <c r="F380" s="12">
        <v>0.4</v>
      </c>
      <c r="G380" s="12">
        <v>0.4</v>
      </c>
      <c r="H380" s="12">
        <v>13.7</v>
      </c>
      <c r="I380" s="12">
        <v>63.33</v>
      </c>
      <c r="J380" s="12">
        <v>118</v>
      </c>
    </row>
    <row r="381" spans="1:10" ht="15.75">
      <c r="A381" s="22" t="s">
        <v>23</v>
      </c>
      <c r="B381" s="22"/>
      <c r="C381" s="22"/>
      <c r="D381" s="22"/>
      <c r="E381" s="4"/>
      <c r="F381" s="4"/>
      <c r="G381" s="4"/>
      <c r="H381" s="4"/>
      <c r="I381" s="4"/>
      <c r="J381" s="4"/>
    </row>
    <row r="382" spans="1:10" ht="15.75">
      <c r="A382" s="26" t="s">
        <v>128</v>
      </c>
      <c r="B382" s="26"/>
      <c r="C382" s="26"/>
      <c r="D382" s="26"/>
      <c r="E382" s="12">
        <v>60</v>
      </c>
      <c r="F382" s="12">
        <v>1.86</v>
      </c>
      <c r="G382" s="12">
        <v>4.14</v>
      </c>
      <c r="H382" s="12">
        <v>13.14</v>
      </c>
      <c r="I382" s="12">
        <v>97.2</v>
      </c>
      <c r="J382" s="12">
        <v>69</v>
      </c>
    </row>
    <row r="383" spans="1:10" ht="15.75" customHeight="1">
      <c r="A383" s="26" t="s">
        <v>65</v>
      </c>
      <c r="B383" s="26"/>
      <c r="C383" s="26"/>
      <c r="D383" s="26"/>
      <c r="E383" s="12">
        <v>200</v>
      </c>
      <c r="F383" s="12">
        <v>1.71</v>
      </c>
      <c r="G383" s="12">
        <v>4.08</v>
      </c>
      <c r="H383" s="12">
        <v>11.64</v>
      </c>
      <c r="I383" s="12">
        <v>90</v>
      </c>
      <c r="J383" s="12">
        <v>160</v>
      </c>
    </row>
    <row r="384" spans="1:10" ht="15.75">
      <c r="A384" s="26" t="s">
        <v>129</v>
      </c>
      <c r="B384" s="26"/>
      <c r="C384" s="26"/>
      <c r="D384" s="26"/>
      <c r="E384" s="12">
        <v>130</v>
      </c>
      <c r="F384" s="12">
        <v>24.91</v>
      </c>
      <c r="G384" s="12">
        <v>27.89</v>
      </c>
      <c r="H384" s="12">
        <v>24.69</v>
      </c>
      <c r="I384" s="12">
        <v>449</v>
      </c>
      <c r="J384" s="12">
        <v>299</v>
      </c>
    </row>
    <row r="385" spans="1:10" ht="15.75">
      <c r="A385" s="26" t="s">
        <v>28</v>
      </c>
      <c r="B385" s="26"/>
      <c r="C385" s="26"/>
      <c r="D385" s="26"/>
      <c r="E385" s="12">
        <v>80</v>
      </c>
      <c r="F385" s="12">
        <v>10.14</v>
      </c>
      <c r="G385" s="12">
        <v>10.84</v>
      </c>
      <c r="H385" s="12">
        <v>2.07</v>
      </c>
      <c r="I385" s="12">
        <v>198</v>
      </c>
      <c r="J385" s="12">
        <v>373</v>
      </c>
    </row>
    <row r="386" spans="1:10" ht="15.75">
      <c r="A386" s="26" t="s">
        <v>29</v>
      </c>
      <c r="B386" s="26"/>
      <c r="C386" s="26"/>
      <c r="D386" s="26"/>
      <c r="E386" s="12">
        <v>25</v>
      </c>
      <c r="F386" s="12">
        <v>1.9</v>
      </c>
      <c r="G386" s="12">
        <v>0.2</v>
      </c>
      <c r="H386" s="12">
        <v>12.3</v>
      </c>
      <c r="I386" s="12">
        <v>58.75</v>
      </c>
      <c r="J386" s="12">
        <v>114</v>
      </c>
    </row>
    <row r="387" spans="1:10" ht="15.75">
      <c r="A387" s="26" t="s">
        <v>30</v>
      </c>
      <c r="B387" s="26"/>
      <c r="C387" s="26"/>
      <c r="D387" s="26"/>
      <c r="E387" s="12">
        <v>25</v>
      </c>
      <c r="F387" s="12">
        <v>1.65</v>
      </c>
      <c r="G387" s="12">
        <v>0.3</v>
      </c>
      <c r="H387" s="12">
        <v>8.35</v>
      </c>
      <c r="I387" s="12">
        <v>43.5</v>
      </c>
      <c r="J387" s="12">
        <v>115</v>
      </c>
    </row>
    <row r="388" spans="1:10" ht="15.75">
      <c r="A388" s="26" t="s">
        <v>67</v>
      </c>
      <c r="B388" s="26"/>
      <c r="C388" s="26"/>
      <c r="D388" s="26"/>
      <c r="E388" s="12">
        <v>180</v>
      </c>
      <c r="F388" s="12">
        <v>1.26</v>
      </c>
      <c r="G388" s="12">
        <v>0</v>
      </c>
      <c r="H388" s="12">
        <v>26.1</v>
      </c>
      <c r="I388" s="12">
        <v>109.8</v>
      </c>
      <c r="J388" s="12">
        <v>516</v>
      </c>
    </row>
    <row r="389" spans="1:10" ht="15.75">
      <c r="A389" s="28" t="s">
        <v>32</v>
      </c>
      <c r="B389" s="29"/>
      <c r="C389" s="29"/>
      <c r="D389" s="30"/>
      <c r="E389" s="7">
        <f>SUM(E382:E388)</f>
        <v>700</v>
      </c>
      <c r="F389" s="7">
        <f>SUM(F382:F388)</f>
        <v>43.43</v>
      </c>
      <c r="G389" s="7">
        <f>SUM(G382:G388)</f>
        <v>47.45</v>
      </c>
      <c r="H389" s="7">
        <f>SUM(H382:H388)</f>
        <v>98.28999999999999</v>
      </c>
      <c r="I389" s="7">
        <f>SUM(I382:I388)</f>
        <v>1046.25</v>
      </c>
      <c r="J389" s="12"/>
    </row>
    <row r="390" spans="1:10" ht="15.75">
      <c r="A390" s="22" t="s">
        <v>33</v>
      </c>
      <c r="B390" s="22"/>
      <c r="C390" s="22"/>
      <c r="D390" s="22"/>
      <c r="E390" s="12"/>
      <c r="F390" s="12"/>
      <c r="G390" s="12"/>
      <c r="H390" s="12"/>
      <c r="I390" s="12"/>
      <c r="J390" s="12"/>
    </row>
    <row r="391" spans="1:10" ht="15.75">
      <c r="A391" s="26" t="s">
        <v>130</v>
      </c>
      <c r="B391" s="26"/>
      <c r="C391" s="26"/>
      <c r="D391" s="26"/>
      <c r="E391" s="12">
        <v>50</v>
      </c>
      <c r="F391" s="12">
        <v>4.3</v>
      </c>
      <c r="G391" s="12">
        <v>2.5</v>
      </c>
      <c r="H391" s="12">
        <v>26.4</v>
      </c>
      <c r="I391" s="12">
        <v>145</v>
      </c>
      <c r="J391" s="12">
        <v>577</v>
      </c>
    </row>
    <row r="392" spans="1:10" ht="15.75">
      <c r="A392" s="26" t="s">
        <v>49</v>
      </c>
      <c r="B392" s="26"/>
      <c r="C392" s="26"/>
      <c r="D392" s="26"/>
      <c r="E392" s="12">
        <v>200</v>
      </c>
      <c r="F392" s="12">
        <v>1.5</v>
      </c>
      <c r="G392" s="12">
        <v>1.3</v>
      </c>
      <c r="H392" s="12">
        <v>17.4</v>
      </c>
      <c r="I392" s="12">
        <v>87</v>
      </c>
      <c r="J392" s="12">
        <v>507</v>
      </c>
    </row>
    <row r="393" spans="1:10" ht="15.75">
      <c r="A393" s="26"/>
      <c r="B393" s="26"/>
      <c r="C393" s="26"/>
      <c r="D393" s="26"/>
      <c r="E393" s="7">
        <f>E391+E392</f>
        <v>250</v>
      </c>
      <c r="F393" s="7">
        <f>F391+F392</f>
        <v>5.8</v>
      </c>
      <c r="G393" s="7">
        <f>G391+G392</f>
        <v>3.8</v>
      </c>
      <c r="H393" s="7">
        <f>H391+H392</f>
        <v>43.8</v>
      </c>
      <c r="I393" s="7">
        <f>I391+I392</f>
        <v>232</v>
      </c>
      <c r="J393" s="12"/>
    </row>
    <row r="394" spans="1:10" ht="15.75">
      <c r="A394" s="32"/>
      <c r="B394" s="33"/>
      <c r="C394" s="33"/>
      <c r="D394" s="34"/>
      <c r="E394" s="7"/>
      <c r="F394" s="7"/>
      <c r="G394" s="7"/>
      <c r="H394" s="7"/>
      <c r="I394" s="7"/>
      <c r="J394" s="12"/>
    </row>
    <row r="395" spans="1:10" ht="15.75">
      <c r="A395" s="31" t="s">
        <v>36</v>
      </c>
      <c r="B395" s="31"/>
      <c r="C395" s="31"/>
      <c r="D395" s="31"/>
      <c r="E395" s="12"/>
      <c r="F395" s="11">
        <f>F393+F389+F380+F378</f>
        <v>62.769999999999996</v>
      </c>
      <c r="G395" s="11">
        <f>G393+G389+G380+G378</f>
        <v>62.56</v>
      </c>
      <c r="H395" s="11">
        <f>H393+H389+H380+H378</f>
        <v>204.18999999999997</v>
      </c>
      <c r="I395" s="7">
        <f>SUM(I388:I394)</f>
        <v>1620.05</v>
      </c>
      <c r="J395" s="12"/>
    </row>
    <row r="396" spans="1:10" ht="1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15.75">
      <c r="A397" s="25" t="s">
        <v>131</v>
      </c>
      <c r="B397" s="25"/>
      <c r="C397" s="25"/>
      <c r="D397" s="25"/>
      <c r="E397" s="25"/>
      <c r="F397" s="10"/>
      <c r="G397" s="10"/>
      <c r="H397" s="10"/>
      <c r="I397" s="10"/>
      <c r="J397" s="10"/>
    </row>
    <row r="398" spans="1:10" ht="1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ht="15.75">
      <c r="A399" s="21" t="s">
        <v>19</v>
      </c>
      <c r="B399" s="21"/>
      <c r="C399" s="21"/>
      <c r="D399" s="21"/>
      <c r="E399" s="27" t="s">
        <v>9</v>
      </c>
      <c r="F399" s="21" t="s">
        <v>10</v>
      </c>
      <c r="G399" s="21"/>
      <c r="H399" s="21"/>
      <c r="I399" s="21" t="s">
        <v>11</v>
      </c>
      <c r="J399" s="21" t="s">
        <v>12</v>
      </c>
    </row>
    <row r="400" spans="1:10" ht="31.5">
      <c r="A400" s="21"/>
      <c r="B400" s="21"/>
      <c r="C400" s="21"/>
      <c r="D400" s="21"/>
      <c r="E400" s="27"/>
      <c r="F400" s="12" t="s">
        <v>13</v>
      </c>
      <c r="G400" s="12" t="s">
        <v>14</v>
      </c>
      <c r="H400" s="12" t="s">
        <v>15</v>
      </c>
      <c r="I400" s="21"/>
      <c r="J400" s="21"/>
    </row>
    <row r="401" spans="1:10" ht="15.75">
      <c r="A401" s="22" t="s">
        <v>16</v>
      </c>
      <c r="B401" s="22"/>
      <c r="C401" s="22"/>
      <c r="D401" s="22"/>
      <c r="E401" s="4"/>
      <c r="F401" s="4"/>
      <c r="G401" s="4"/>
      <c r="H401" s="4"/>
      <c r="I401" s="4"/>
      <c r="J401" s="4"/>
    </row>
    <row r="402" spans="1:10" ht="15.75" customHeight="1">
      <c r="A402" s="26" t="s">
        <v>90</v>
      </c>
      <c r="B402" s="26"/>
      <c r="C402" s="26"/>
      <c r="D402" s="26"/>
      <c r="E402" s="12">
        <v>180</v>
      </c>
      <c r="F402" s="12">
        <v>4.34</v>
      </c>
      <c r="G402" s="12">
        <v>4.64</v>
      </c>
      <c r="H402" s="12">
        <v>14.87</v>
      </c>
      <c r="I402" s="12">
        <v>131.8</v>
      </c>
      <c r="J402" s="12">
        <v>170</v>
      </c>
    </row>
    <row r="403" spans="1:10" ht="15.75">
      <c r="A403" s="26" t="s">
        <v>62</v>
      </c>
      <c r="B403" s="26"/>
      <c r="C403" s="26"/>
      <c r="D403" s="26"/>
      <c r="E403" s="12" t="s">
        <v>110</v>
      </c>
      <c r="F403" s="12">
        <v>2.32</v>
      </c>
      <c r="G403" s="12">
        <v>4.64</v>
      </c>
      <c r="H403" s="12">
        <v>28.11</v>
      </c>
      <c r="I403" s="12">
        <v>163.3</v>
      </c>
      <c r="J403" s="12">
        <v>102</v>
      </c>
    </row>
    <row r="404" spans="1:10" ht="15.75">
      <c r="A404" s="26" t="s">
        <v>63</v>
      </c>
      <c r="B404" s="26"/>
      <c r="C404" s="26"/>
      <c r="D404" s="26"/>
      <c r="E404" s="12">
        <v>200</v>
      </c>
      <c r="F404" s="12">
        <v>3</v>
      </c>
      <c r="G404" s="12">
        <v>3.3</v>
      </c>
      <c r="H404" s="12">
        <v>25</v>
      </c>
      <c r="I404" s="12">
        <v>144</v>
      </c>
      <c r="J404" s="12">
        <v>508</v>
      </c>
    </row>
    <row r="405" spans="1:10" ht="15.75">
      <c r="A405" s="23" t="s">
        <v>25</v>
      </c>
      <c r="B405" s="23"/>
      <c r="C405" s="23"/>
      <c r="D405" s="23"/>
      <c r="E405" s="7">
        <f>E402+E404+30+5+20</f>
        <v>435</v>
      </c>
      <c r="F405" s="7">
        <f>F402+F403+F404</f>
        <v>9.66</v>
      </c>
      <c r="G405" s="7">
        <f>G402+G403+G404</f>
        <v>12.579999999999998</v>
      </c>
      <c r="H405" s="7">
        <f>H402+H403+H404</f>
        <v>67.97999999999999</v>
      </c>
      <c r="I405" s="8">
        <f>I402+I403+I404</f>
        <v>439.1</v>
      </c>
      <c r="J405" s="12"/>
    </row>
    <row r="406" spans="1:10" ht="15.75">
      <c r="A406" s="22" t="s">
        <v>21</v>
      </c>
      <c r="B406" s="22"/>
      <c r="C406" s="22"/>
      <c r="D406" s="22"/>
      <c r="E406" s="4"/>
      <c r="F406" s="4"/>
      <c r="G406" s="4"/>
      <c r="H406" s="4"/>
      <c r="I406" s="4"/>
      <c r="J406" s="4"/>
    </row>
    <row r="407" spans="1:10" ht="15.75">
      <c r="A407" s="26" t="s">
        <v>22</v>
      </c>
      <c r="B407" s="26"/>
      <c r="C407" s="26"/>
      <c r="D407" s="26"/>
      <c r="E407" s="12">
        <v>180</v>
      </c>
      <c r="F407" s="12">
        <v>0.5</v>
      </c>
      <c r="G407" s="12">
        <v>0.1</v>
      </c>
      <c r="H407" s="12">
        <v>10.1</v>
      </c>
      <c r="I407" s="12">
        <v>36.8</v>
      </c>
      <c r="J407" s="12">
        <v>537</v>
      </c>
    </row>
    <row r="408" spans="1:10" ht="15.75">
      <c r="A408" s="22" t="s">
        <v>23</v>
      </c>
      <c r="B408" s="22"/>
      <c r="C408" s="22"/>
      <c r="D408" s="22"/>
      <c r="E408" s="4"/>
      <c r="F408" s="4"/>
      <c r="G408" s="4"/>
      <c r="H408" s="4"/>
      <c r="I408" s="4"/>
      <c r="J408" s="4"/>
    </row>
    <row r="409" spans="1:10" ht="15.75">
      <c r="A409" s="26" t="s">
        <v>132</v>
      </c>
      <c r="B409" s="26"/>
      <c r="C409" s="26"/>
      <c r="D409" s="26"/>
      <c r="E409" s="12">
        <v>60</v>
      </c>
      <c r="F409" s="12">
        <v>0.54</v>
      </c>
      <c r="G409" s="12">
        <v>6.12</v>
      </c>
      <c r="H409" s="12">
        <v>4.32</v>
      </c>
      <c r="I409" s="12">
        <v>74.4</v>
      </c>
      <c r="J409" s="12">
        <v>21</v>
      </c>
    </row>
    <row r="410" spans="1:10" ht="30.75" customHeight="1">
      <c r="A410" s="26" t="s">
        <v>133</v>
      </c>
      <c r="B410" s="26"/>
      <c r="C410" s="26"/>
      <c r="D410" s="26"/>
      <c r="E410" s="12">
        <v>200</v>
      </c>
      <c r="F410" s="12">
        <v>1.84</v>
      </c>
      <c r="G410" s="12">
        <v>3.4</v>
      </c>
      <c r="H410" s="12">
        <v>12.1</v>
      </c>
      <c r="I410" s="12">
        <v>86.4</v>
      </c>
      <c r="J410" s="12">
        <v>149</v>
      </c>
    </row>
    <row r="411" spans="1:10" ht="15.75" customHeight="1">
      <c r="A411" s="26" t="s">
        <v>112</v>
      </c>
      <c r="B411" s="26"/>
      <c r="C411" s="26"/>
      <c r="D411" s="26"/>
      <c r="E411" s="12">
        <v>180</v>
      </c>
      <c r="F411" s="12">
        <v>1.4</v>
      </c>
      <c r="G411" s="12">
        <v>3.98</v>
      </c>
      <c r="H411" s="12">
        <v>6.22</v>
      </c>
      <c r="I411" s="12">
        <v>316.8</v>
      </c>
      <c r="J411" s="12">
        <v>375</v>
      </c>
    </row>
    <row r="412" spans="1:10" ht="15.75">
      <c r="A412" s="26" t="s">
        <v>29</v>
      </c>
      <c r="B412" s="26"/>
      <c r="C412" s="26"/>
      <c r="D412" s="26"/>
      <c r="E412" s="12">
        <v>25</v>
      </c>
      <c r="F412" s="12">
        <v>1.9</v>
      </c>
      <c r="G412" s="12">
        <v>0.2</v>
      </c>
      <c r="H412" s="12">
        <v>12.3</v>
      </c>
      <c r="I412" s="12">
        <v>58.75</v>
      </c>
      <c r="J412" s="12">
        <v>114</v>
      </c>
    </row>
    <row r="413" spans="1:10" ht="15.75">
      <c r="A413" s="26" t="s">
        <v>30</v>
      </c>
      <c r="B413" s="26"/>
      <c r="C413" s="26"/>
      <c r="D413" s="26"/>
      <c r="E413" s="12">
        <v>25</v>
      </c>
      <c r="F413" s="12">
        <v>1.65</v>
      </c>
      <c r="G413" s="12">
        <v>0.3</v>
      </c>
      <c r="H413" s="12">
        <v>8.35</v>
      </c>
      <c r="I413" s="12">
        <v>43.5</v>
      </c>
      <c r="J413" s="12">
        <v>115</v>
      </c>
    </row>
    <row r="414" spans="1:10" ht="15.75">
      <c r="A414" s="26" t="s">
        <v>58</v>
      </c>
      <c r="B414" s="26"/>
      <c r="C414" s="26"/>
      <c r="D414" s="26"/>
      <c r="E414" s="12">
        <v>200</v>
      </c>
      <c r="F414" s="12">
        <v>0.5</v>
      </c>
      <c r="G414" s="12">
        <v>0</v>
      </c>
      <c r="H414" s="12">
        <v>27</v>
      </c>
      <c r="I414" s="12">
        <v>110</v>
      </c>
      <c r="J414" s="12">
        <v>527</v>
      </c>
    </row>
    <row r="415" spans="1:10" ht="15.75">
      <c r="A415" s="28" t="s">
        <v>32</v>
      </c>
      <c r="B415" s="29"/>
      <c r="C415" s="29"/>
      <c r="D415" s="30"/>
      <c r="E415" s="7">
        <f>SUM(E409:E414)</f>
        <v>690</v>
      </c>
      <c r="F415" s="7">
        <f>SUM(F409:F414)</f>
        <v>7.83</v>
      </c>
      <c r="G415" s="16">
        <f>SUM(G409:G414)</f>
        <v>14</v>
      </c>
      <c r="H415" s="7">
        <f>SUM(H409:H414)</f>
        <v>70.28999999999999</v>
      </c>
      <c r="I415" s="7">
        <f>SUM(I409:I414)</f>
        <v>689.85</v>
      </c>
      <c r="J415" s="12"/>
    </row>
    <row r="416" spans="1:10" ht="15.75">
      <c r="A416" s="22" t="s">
        <v>33</v>
      </c>
      <c r="B416" s="22"/>
      <c r="C416" s="22"/>
      <c r="D416" s="22"/>
      <c r="E416" s="12"/>
      <c r="F416" s="12"/>
      <c r="G416" s="12"/>
      <c r="H416" s="12"/>
      <c r="I416" s="12"/>
      <c r="J416" s="12"/>
    </row>
    <row r="417" spans="1:10" ht="31.5">
      <c r="A417" s="26" t="s">
        <v>47</v>
      </c>
      <c r="B417" s="26"/>
      <c r="C417" s="26"/>
      <c r="D417" s="26"/>
      <c r="E417" s="12">
        <v>50</v>
      </c>
      <c r="F417" s="12">
        <v>2.56</v>
      </c>
      <c r="G417" s="12">
        <v>3.28</v>
      </c>
      <c r="H417" s="12">
        <v>37.93</v>
      </c>
      <c r="I417" s="12">
        <v>191.75</v>
      </c>
      <c r="J417" s="12" t="s">
        <v>34</v>
      </c>
    </row>
    <row r="418" spans="1:10" ht="15.75">
      <c r="A418" s="26" t="s">
        <v>49</v>
      </c>
      <c r="B418" s="26"/>
      <c r="C418" s="26"/>
      <c r="D418" s="26"/>
      <c r="E418" s="12">
        <v>200</v>
      </c>
      <c r="F418" s="12">
        <v>1.5</v>
      </c>
      <c r="G418" s="12">
        <v>1.3</v>
      </c>
      <c r="H418" s="12">
        <v>17.4</v>
      </c>
      <c r="I418" s="12">
        <v>87</v>
      </c>
      <c r="J418" s="12">
        <v>507</v>
      </c>
    </row>
    <row r="419" spans="1:10" ht="15.75">
      <c r="A419" s="26"/>
      <c r="B419" s="26"/>
      <c r="C419" s="26"/>
      <c r="D419" s="26"/>
      <c r="E419" s="7">
        <f>E417+E418</f>
        <v>250</v>
      </c>
      <c r="F419" s="7">
        <f>F417+F418</f>
        <v>4.0600000000000005</v>
      </c>
      <c r="G419" s="7">
        <f>G417+G418</f>
        <v>4.58</v>
      </c>
      <c r="H419" s="7">
        <f>H417+H418</f>
        <v>55.33</v>
      </c>
      <c r="I419" s="7">
        <f>I417+I418</f>
        <v>278.75</v>
      </c>
      <c r="J419" s="12"/>
    </row>
    <row r="420" spans="1:10" ht="15.75">
      <c r="A420" s="32"/>
      <c r="B420" s="33"/>
      <c r="C420" s="33"/>
      <c r="D420" s="34"/>
      <c r="E420" s="7"/>
      <c r="F420" s="7"/>
      <c r="G420" s="7"/>
      <c r="H420" s="7"/>
      <c r="I420" s="7"/>
      <c r="J420" s="12"/>
    </row>
    <row r="421" spans="1:10" ht="15.75">
      <c r="A421" s="31" t="s">
        <v>36</v>
      </c>
      <c r="B421" s="31"/>
      <c r="C421" s="31"/>
      <c r="D421" s="31"/>
      <c r="E421" s="12"/>
      <c r="F421" s="11">
        <f>F419+F415+F407+F405</f>
        <v>22.05</v>
      </c>
      <c r="G421" s="11">
        <f>G419+G415+G407+G405</f>
        <v>31.259999999999998</v>
      </c>
      <c r="H421" s="11">
        <f>H419+H415+H407+H405</f>
        <v>203.7</v>
      </c>
      <c r="I421" s="6">
        <f>I419+I415+I407+I405</f>
        <v>1444.5</v>
      </c>
      <c r="J421" s="12"/>
    </row>
    <row r="423" spans="1:10" ht="15.75">
      <c r="A423" s="25" t="s">
        <v>134</v>
      </c>
      <c r="B423" s="25"/>
      <c r="C423" s="25"/>
      <c r="D423" s="25"/>
      <c r="E423" s="25"/>
      <c r="F423" s="10"/>
      <c r="G423" s="10"/>
      <c r="H423" s="10"/>
      <c r="I423" s="10"/>
      <c r="J423" s="10"/>
    </row>
    <row r="424" spans="1:10" ht="1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ht="15.75">
      <c r="A425" s="21" t="s">
        <v>19</v>
      </c>
      <c r="B425" s="21"/>
      <c r="C425" s="21"/>
      <c r="D425" s="21"/>
      <c r="E425" s="27" t="s">
        <v>9</v>
      </c>
      <c r="F425" s="21" t="s">
        <v>10</v>
      </c>
      <c r="G425" s="21"/>
      <c r="H425" s="21"/>
      <c r="I425" s="21" t="s">
        <v>11</v>
      </c>
      <c r="J425" s="21" t="s">
        <v>12</v>
      </c>
    </row>
    <row r="426" spans="1:10" ht="31.5">
      <c r="A426" s="21"/>
      <c r="B426" s="21"/>
      <c r="C426" s="21"/>
      <c r="D426" s="21"/>
      <c r="E426" s="27"/>
      <c r="F426" s="12" t="s">
        <v>13</v>
      </c>
      <c r="G426" s="12" t="s">
        <v>14</v>
      </c>
      <c r="H426" s="12" t="s">
        <v>15</v>
      </c>
      <c r="I426" s="21"/>
      <c r="J426" s="21"/>
    </row>
    <row r="427" spans="1:10" ht="15.75">
      <c r="A427" s="22" t="s">
        <v>16</v>
      </c>
      <c r="B427" s="22"/>
      <c r="C427" s="22"/>
      <c r="D427" s="22"/>
      <c r="E427" s="4"/>
      <c r="F427" s="4"/>
      <c r="G427" s="4"/>
      <c r="H427" s="4"/>
      <c r="I427" s="4"/>
      <c r="J427" s="4"/>
    </row>
    <row r="428" spans="1:10" ht="15.75" customHeight="1">
      <c r="A428" s="26" t="s">
        <v>78</v>
      </c>
      <c r="B428" s="26"/>
      <c r="C428" s="26"/>
      <c r="D428" s="26"/>
      <c r="E428" s="12">
        <v>180</v>
      </c>
      <c r="F428" s="12">
        <v>7.02</v>
      </c>
      <c r="G428" s="12">
        <v>8.52</v>
      </c>
      <c r="H428" s="12">
        <v>32.22</v>
      </c>
      <c r="I428" s="12">
        <v>255.24</v>
      </c>
      <c r="J428" s="12">
        <v>273</v>
      </c>
    </row>
    <row r="429" spans="1:10" ht="15.75">
      <c r="A429" s="26" t="s">
        <v>17</v>
      </c>
      <c r="B429" s="26"/>
      <c r="C429" s="26"/>
      <c r="D429" s="26"/>
      <c r="E429" s="12" t="s">
        <v>108</v>
      </c>
      <c r="F429" s="12">
        <v>1.53</v>
      </c>
      <c r="G429" s="12">
        <v>4.71</v>
      </c>
      <c r="H429" s="12">
        <v>10.32</v>
      </c>
      <c r="I429" s="12">
        <v>89.8</v>
      </c>
      <c r="J429" s="12">
        <v>99</v>
      </c>
    </row>
    <row r="430" spans="1:10" ht="15.75">
      <c r="A430" s="26" t="s">
        <v>18</v>
      </c>
      <c r="B430" s="26"/>
      <c r="C430" s="26"/>
      <c r="D430" s="26"/>
      <c r="E430" s="12">
        <v>200</v>
      </c>
      <c r="F430" s="12">
        <v>0.1</v>
      </c>
      <c r="G430" s="12">
        <v>0</v>
      </c>
      <c r="H430" s="12">
        <v>10</v>
      </c>
      <c r="I430" s="12">
        <v>60</v>
      </c>
      <c r="J430" s="12">
        <v>503</v>
      </c>
    </row>
    <row r="431" spans="1:10" ht="15.75">
      <c r="A431" s="23" t="s">
        <v>25</v>
      </c>
      <c r="B431" s="23"/>
      <c r="C431" s="23"/>
      <c r="D431" s="23"/>
      <c r="E431" s="7">
        <f>E428+E430+30+5+20</f>
        <v>435</v>
      </c>
      <c r="F431" s="7">
        <f>F428+F429+F430</f>
        <v>8.649999999999999</v>
      </c>
      <c r="G431" s="7">
        <f>G428+G429+G430</f>
        <v>13.23</v>
      </c>
      <c r="H431" s="7">
        <f>H428+H429+H430</f>
        <v>52.54</v>
      </c>
      <c r="I431" s="8">
        <f>I428+I429+I430</f>
        <v>405.04</v>
      </c>
      <c r="J431" s="12"/>
    </row>
    <row r="432" spans="1:10" ht="15.75">
      <c r="A432" s="22" t="s">
        <v>21</v>
      </c>
      <c r="B432" s="22"/>
      <c r="C432" s="22"/>
      <c r="D432" s="22"/>
      <c r="E432" s="4"/>
      <c r="F432" s="4"/>
      <c r="G432" s="4"/>
      <c r="H432" s="4"/>
      <c r="I432" s="4"/>
      <c r="J432" s="4"/>
    </row>
    <row r="433" spans="1:10" ht="15.75">
      <c r="A433" s="26" t="s">
        <v>22</v>
      </c>
      <c r="B433" s="26"/>
      <c r="C433" s="26"/>
      <c r="D433" s="26"/>
      <c r="E433" s="12">
        <v>180</v>
      </c>
      <c r="F433" s="12">
        <v>0.5</v>
      </c>
      <c r="G433" s="12">
        <v>0.1</v>
      </c>
      <c r="H433" s="12">
        <v>10.1</v>
      </c>
      <c r="I433" s="12">
        <v>36.8</v>
      </c>
      <c r="J433" s="12">
        <v>537</v>
      </c>
    </row>
    <row r="434" spans="1:10" ht="15.75">
      <c r="A434" s="22" t="s">
        <v>23</v>
      </c>
      <c r="B434" s="22"/>
      <c r="C434" s="22"/>
      <c r="D434" s="22"/>
      <c r="E434" s="4"/>
      <c r="F434" s="4"/>
      <c r="G434" s="4"/>
      <c r="H434" s="4"/>
      <c r="I434" s="4"/>
      <c r="J434" s="4"/>
    </row>
    <row r="435" spans="1:10" ht="15.75">
      <c r="A435" s="26" t="s">
        <v>46</v>
      </c>
      <c r="B435" s="26"/>
      <c r="C435" s="26"/>
      <c r="D435" s="26"/>
      <c r="E435" s="12">
        <v>60</v>
      </c>
      <c r="F435" s="12">
        <v>0.96</v>
      </c>
      <c r="G435" s="12">
        <v>6.06</v>
      </c>
      <c r="H435" s="12">
        <v>5.76</v>
      </c>
      <c r="I435" s="12">
        <v>81.6</v>
      </c>
      <c r="J435" s="12">
        <v>2</v>
      </c>
    </row>
    <row r="436" spans="1:10" ht="15.75">
      <c r="A436" s="26" t="s">
        <v>135</v>
      </c>
      <c r="B436" s="26"/>
      <c r="C436" s="26"/>
      <c r="D436" s="26"/>
      <c r="E436" s="12">
        <v>200</v>
      </c>
      <c r="F436" s="12">
        <v>1.66</v>
      </c>
      <c r="G436" s="12">
        <v>4.16</v>
      </c>
      <c r="H436" s="12">
        <v>10.24</v>
      </c>
      <c r="I436" s="12">
        <v>85</v>
      </c>
      <c r="J436" s="12">
        <v>137</v>
      </c>
    </row>
    <row r="437" spans="1:10" ht="15.75" customHeight="1">
      <c r="A437" s="26" t="s">
        <v>55</v>
      </c>
      <c r="B437" s="26"/>
      <c r="C437" s="26"/>
      <c r="D437" s="26"/>
      <c r="E437" s="12">
        <v>130</v>
      </c>
      <c r="F437" s="12">
        <v>7.34</v>
      </c>
      <c r="G437" s="12">
        <v>6.8</v>
      </c>
      <c r="H437" s="12">
        <v>32.15</v>
      </c>
      <c r="I437" s="12">
        <v>219.31</v>
      </c>
      <c r="J437" s="12">
        <v>243</v>
      </c>
    </row>
    <row r="438" spans="1:10" ht="15.75">
      <c r="A438" s="26" t="s">
        <v>81</v>
      </c>
      <c r="B438" s="26"/>
      <c r="C438" s="26"/>
      <c r="D438" s="26"/>
      <c r="E438" s="12">
        <v>80</v>
      </c>
      <c r="F438" s="12">
        <v>7.6</v>
      </c>
      <c r="G438" s="12">
        <v>12.24</v>
      </c>
      <c r="H438" s="12">
        <v>9.12</v>
      </c>
      <c r="I438" s="12">
        <v>176.8</v>
      </c>
      <c r="J438" s="12">
        <v>395</v>
      </c>
    </row>
    <row r="439" spans="1:10" ht="15.75">
      <c r="A439" s="26" t="s">
        <v>29</v>
      </c>
      <c r="B439" s="26"/>
      <c r="C439" s="26"/>
      <c r="D439" s="26"/>
      <c r="E439" s="12">
        <v>25</v>
      </c>
      <c r="F439" s="12">
        <v>1.9</v>
      </c>
      <c r="G439" s="12">
        <v>0.2</v>
      </c>
      <c r="H439" s="12">
        <v>12.3</v>
      </c>
      <c r="I439" s="12">
        <v>58.75</v>
      </c>
      <c r="J439" s="12">
        <v>114</v>
      </c>
    </row>
    <row r="440" spans="1:10" ht="15.75">
      <c r="A440" s="26" t="s">
        <v>30</v>
      </c>
      <c r="B440" s="26"/>
      <c r="C440" s="26"/>
      <c r="D440" s="26"/>
      <c r="E440" s="12">
        <v>25</v>
      </c>
      <c r="F440" s="12">
        <v>1.65</v>
      </c>
      <c r="G440" s="12">
        <v>0.3</v>
      </c>
      <c r="H440" s="12">
        <v>8.35</v>
      </c>
      <c r="I440" s="12">
        <v>43.5</v>
      </c>
      <c r="J440" s="12">
        <v>115</v>
      </c>
    </row>
    <row r="441" spans="1:10" ht="15.75">
      <c r="A441" s="26" t="s">
        <v>31</v>
      </c>
      <c r="B441" s="26"/>
      <c r="C441" s="26"/>
      <c r="D441" s="26"/>
      <c r="E441" s="12">
        <v>200</v>
      </c>
      <c r="F441" s="12">
        <v>0.5</v>
      </c>
      <c r="G441" s="12">
        <v>0.2</v>
      </c>
      <c r="H441" s="12">
        <v>23.1</v>
      </c>
      <c r="I441" s="12">
        <v>96</v>
      </c>
      <c r="J441" s="12">
        <v>526</v>
      </c>
    </row>
    <row r="442" spans="1:10" ht="15.75">
      <c r="A442" s="28" t="s">
        <v>32</v>
      </c>
      <c r="B442" s="29"/>
      <c r="C442" s="29"/>
      <c r="D442" s="30"/>
      <c r="E442" s="7">
        <f>SUM(E436:E441)</f>
        <v>660</v>
      </c>
      <c r="F442" s="7">
        <f>SUM(F435:F441)</f>
        <v>21.61</v>
      </c>
      <c r="G442" s="7">
        <f>SUM(G435:G441)</f>
        <v>29.959999999999997</v>
      </c>
      <c r="H442" s="7">
        <f>SUM(H435:H441)</f>
        <v>101.01999999999998</v>
      </c>
      <c r="I442" s="7">
        <f>SUM(I435:I441)</f>
        <v>760.96</v>
      </c>
      <c r="J442" s="12"/>
    </row>
    <row r="443" spans="1:10" ht="15.75">
      <c r="A443" s="22" t="s">
        <v>33</v>
      </c>
      <c r="B443" s="22"/>
      <c r="C443" s="22"/>
      <c r="D443" s="22"/>
      <c r="E443" s="12"/>
      <c r="F443" s="12"/>
      <c r="G443" s="12"/>
      <c r="H443" s="12"/>
      <c r="I443" s="12"/>
      <c r="J443" s="12"/>
    </row>
    <row r="444" spans="1:10" ht="15.75" customHeight="1">
      <c r="A444" s="26" t="s">
        <v>104</v>
      </c>
      <c r="B444" s="26"/>
      <c r="C444" s="26"/>
      <c r="D444" s="26"/>
      <c r="E444" s="12">
        <v>60</v>
      </c>
      <c r="F444" s="12">
        <v>4.5</v>
      </c>
      <c r="G444" s="12">
        <v>7.8</v>
      </c>
      <c r="H444" s="12">
        <v>36.2</v>
      </c>
      <c r="I444" s="12">
        <v>233</v>
      </c>
      <c r="J444" s="12">
        <v>583</v>
      </c>
    </row>
    <row r="445" spans="1:10" ht="15.75">
      <c r="A445" s="26" t="s">
        <v>82</v>
      </c>
      <c r="B445" s="26"/>
      <c r="C445" s="26"/>
      <c r="D445" s="26"/>
      <c r="E445" s="12">
        <v>200</v>
      </c>
      <c r="F445" s="12">
        <v>5.8</v>
      </c>
      <c r="G445" s="12">
        <v>5</v>
      </c>
      <c r="H445" s="12">
        <v>8</v>
      </c>
      <c r="I445" s="12">
        <v>100</v>
      </c>
      <c r="J445" s="12">
        <v>535</v>
      </c>
    </row>
    <row r="446" spans="1:10" ht="15.75">
      <c r="A446" s="26"/>
      <c r="B446" s="26"/>
      <c r="C446" s="26"/>
      <c r="D446" s="26"/>
      <c r="E446" s="7">
        <f>E444+E445</f>
        <v>260</v>
      </c>
      <c r="F446" s="7">
        <f>F444+F445</f>
        <v>10.3</v>
      </c>
      <c r="G446" s="7">
        <f>G444+G445</f>
        <v>12.8</v>
      </c>
      <c r="H446" s="7">
        <f>H444+H445</f>
        <v>44.2</v>
      </c>
      <c r="I446" s="7">
        <f>I444+I445</f>
        <v>333</v>
      </c>
      <c r="J446" s="12"/>
    </row>
    <row r="447" spans="1:10" ht="15.75">
      <c r="A447" s="32"/>
      <c r="B447" s="33"/>
      <c r="C447" s="33"/>
      <c r="D447" s="34"/>
      <c r="E447" s="7"/>
      <c r="F447" s="7"/>
      <c r="G447" s="7"/>
      <c r="H447" s="7"/>
      <c r="I447" s="7"/>
      <c r="J447" s="12"/>
    </row>
    <row r="448" spans="1:10" ht="15.75" customHeight="1">
      <c r="A448" s="31" t="s">
        <v>36</v>
      </c>
      <c r="B448" s="31"/>
      <c r="C448" s="31"/>
      <c r="D448" s="31"/>
      <c r="E448" s="12"/>
      <c r="F448" s="11">
        <f>F446+F442+F433+F431</f>
        <v>41.059999999999995</v>
      </c>
      <c r="G448" s="11">
        <f>G446+G442+G433+G431</f>
        <v>56.09</v>
      </c>
      <c r="H448" s="11">
        <f>H446+H442+H433+H431</f>
        <v>207.85999999999996</v>
      </c>
      <c r="I448" s="6">
        <f>I446+I442+I433+I431</f>
        <v>1535.8</v>
      </c>
      <c r="J448" s="12"/>
    </row>
    <row r="449" spans="1:10" ht="1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t="15.75">
      <c r="A450" s="25" t="s">
        <v>136</v>
      </c>
      <c r="B450" s="25"/>
      <c r="C450" s="25"/>
      <c r="D450" s="25"/>
      <c r="E450" s="25"/>
      <c r="F450" s="10"/>
      <c r="G450" s="10"/>
      <c r="H450" s="10"/>
      <c r="I450" s="10"/>
      <c r="J450" s="10"/>
    </row>
    <row r="451" spans="1:10" ht="1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t="15.75">
      <c r="A452" s="21" t="s">
        <v>19</v>
      </c>
      <c r="B452" s="21"/>
      <c r="C452" s="21"/>
      <c r="D452" s="21"/>
      <c r="E452" s="27" t="s">
        <v>9</v>
      </c>
      <c r="F452" s="21" t="s">
        <v>10</v>
      </c>
      <c r="G452" s="21"/>
      <c r="H452" s="21"/>
      <c r="I452" s="21" t="s">
        <v>11</v>
      </c>
      <c r="J452" s="21" t="s">
        <v>12</v>
      </c>
    </row>
    <row r="453" spans="1:10" ht="31.5">
      <c r="A453" s="21"/>
      <c r="B453" s="21"/>
      <c r="C453" s="21"/>
      <c r="D453" s="21"/>
      <c r="E453" s="27"/>
      <c r="F453" s="12" t="s">
        <v>13</v>
      </c>
      <c r="G453" s="12" t="s">
        <v>14</v>
      </c>
      <c r="H453" s="12" t="s">
        <v>15</v>
      </c>
      <c r="I453" s="21"/>
      <c r="J453" s="21"/>
    </row>
    <row r="454" spans="1:10" ht="15.75">
      <c r="A454" s="22" t="s">
        <v>16</v>
      </c>
      <c r="B454" s="22"/>
      <c r="C454" s="22"/>
      <c r="D454" s="22"/>
      <c r="E454" s="4"/>
      <c r="F454" s="4"/>
      <c r="G454" s="4"/>
      <c r="H454" s="4"/>
      <c r="I454" s="4"/>
      <c r="J454" s="4"/>
    </row>
    <row r="455" spans="1:10" ht="15.75" customHeight="1">
      <c r="A455" s="26" t="s">
        <v>61</v>
      </c>
      <c r="B455" s="26"/>
      <c r="C455" s="26"/>
      <c r="D455" s="26"/>
      <c r="E455" s="12">
        <v>180</v>
      </c>
      <c r="F455" s="12">
        <v>6.44</v>
      </c>
      <c r="G455" s="12">
        <v>8.46</v>
      </c>
      <c r="H455" s="12">
        <v>25.92</v>
      </c>
      <c r="I455" s="12">
        <v>205.56</v>
      </c>
      <c r="J455" s="12">
        <v>272</v>
      </c>
    </row>
    <row r="456" spans="1:10" ht="15.75">
      <c r="A456" s="26" t="s">
        <v>39</v>
      </c>
      <c r="B456" s="26"/>
      <c r="C456" s="26"/>
      <c r="D456" s="26"/>
      <c r="E456" s="12" t="s">
        <v>109</v>
      </c>
      <c r="F456" s="12">
        <v>4.81</v>
      </c>
      <c r="G456" s="12">
        <v>3.48</v>
      </c>
      <c r="H456" s="12">
        <v>15.42</v>
      </c>
      <c r="I456" s="12">
        <v>112.9</v>
      </c>
      <c r="J456" s="12">
        <v>96</v>
      </c>
    </row>
    <row r="457" spans="1:10" ht="15.75">
      <c r="A457" s="26" t="s">
        <v>41</v>
      </c>
      <c r="B457" s="26"/>
      <c r="C457" s="26"/>
      <c r="D457" s="26"/>
      <c r="E457" s="12">
        <v>200</v>
      </c>
      <c r="F457" s="12">
        <v>3.2</v>
      </c>
      <c r="G457" s="12">
        <v>2.7</v>
      </c>
      <c r="H457" s="12">
        <v>15.9</v>
      </c>
      <c r="I457" s="12">
        <v>79</v>
      </c>
      <c r="J457" s="12">
        <v>514</v>
      </c>
    </row>
    <row r="458" spans="1:10" ht="15.75">
      <c r="A458" s="23" t="s">
        <v>25</v>
      </c>
      <c r="B458" s="23"/>
      <c r="C458" s="23"/>
      <c r="D458" s="23"/>
      <c r="E458" s="7">
        <f>E455+E457+30+5+10</f>
        <v>425</v>
      </c>
      <c r="F458" s="7">
        <f>F455+F456+F457</f>
        <v>14.45</v>
      </c>
      <c r="G458" s="7">
        <f>G455+G456+G457</f>
        <v>14.64</v>
      </c>
      <c r="H458" s="7">
        <f>H455+H456+H457</f>
        <v>57.24</v>
      </c>
      <c r="I458" s="8">
        <f>I455+I456+I457</f>
        <v>397.46000000000004</v>
      </c>
      <c r="J458" s="12"/>
    </row>
    <row r="459" spans="1:10" ht="15.75">
      <c r="A459" s="22" t="s">
        <v>21</v>
      </c>
      <c r="B459" s="22"/>
      <c r="C459" s="22"/>
      <c r="D459" s="22"/>
      <c r="E459" s="4"/>
      <c r="F459" s="4"/>
      <c r="G459" s="4"/>
      <c r="H459" s="4"/>
      <c r="I459" s="4"/>
      <c r="J459" s="4"/>
    </row>
    <row r="460" spans="1:10" ht="15.75">
      <c r="A460" s="26" t="s">
        <v>42</v>
      </c>
      <c r="B460" s="26"/>
      <c r="C460" s="26"/>
      <c r="D460" s="26"/>
      <c r="E460" s="12">
        <v>100</v>
      </c>
      <c r="F460" s="12">
        <v>0.4</v>
      </c>
      <c r="G460" s="12">
        <v>0.4</v>
      </c>
      <c r="H460" s="12">
        <v>13.7</v>
      </c>
      <c r="I460" s="12">
        <v>63.33</v>
      </c>
      <c r="J460" s="12">
        <v>118</v>
      </c>
    </row>
    <row r="461" spans="1:10" ht="15.75">
      <c r="A461" s="22" t="s">
        <v>23</v>
      </c>
      <c r="B461" s="22"/>
      <c r="C461" s="22"/>
      <c r="D461" s="22"/>
      <c r="E461" s="4"/>
      <c r="F461" s="4"/>
      <c r="G461" s="4"/>
      <c r="H461" s="4"/>
      <c r="I461" s="4"/>
      <c r="J461" s="4"/>
    </row>
    <row r="462" spans="1:10" ht="15.75">
      <c r="A462" s="26" t="s">
        <v>137</v>
      </c>
      <c r="B462" s="26"/>
      <c r="C462" s="26"/>
      <c r="D462" s="26"/>
      <c r="E462" s="12">
        <v>60</v>
      </c>
      <c r="F462" s="12">
        <v>0.9</v>
      </c>
      <c r="G462" s="12">
        <v>0.33</v>
      </c>
      <c r="H462" s="12">
        <v>0.5</v>
      </c>
      <c r="I462" s="12">
        <v>5.34</v>
      </c>
      <c r="J462" s="12">
        <v>51</v>
      </c>
    </row>
    <row r="463" spans="1:10" ht="15.75">
      <c r="A463" s="26" t="s">
        <v>43</v>
      </c>
      <c r="B463" s="26"/>
      <c r="C463" s="26"/>
      <c r="D463" s="26"/>
      <c r="E463" s="12">
        <v>200</v>
      </c>
      <c r="F463" s="12">
        <v>5.2</v>
      </c>
      <c r="G463" s="12">
        <v>1.99</v>
      </c>
      <c r="H463" s="12">
        <v>11.51</v>
      </c>
      <c r="I463" s="12">
        <v>84.6</v>
      </c>
      <c r="J463" s="12">
        <v>158</v>
      </c>
    </row>
    <row r="464" spans="1:10" ht="15.75" customHeight="1">
      <c r="A464" s="26" t="s">
        <v>86</v>
      </c>
      <c r="B464" s="26"/>
      <c r="C464" s="26"/>
      <c r="D464" s="26"/>
      <c r="E464" s="12">
        <v>130</v>
      </c>
      <c r="F464" s="12">
        <v>3.02</v>
      </c>
      <c r="G464" s="12">
        <v>5.27</v>
      </c>
      <c r="H464" s="12">
        <v>29.3</v>
      </c>
      <c r="I464" s="12">
        <v>177.75</v>
      </c>
      <c r="J464" s="12">
        <v>419</v>
      </c>
    </row>
    <row r="465" spans="1:10" ht="15.75">
      <c r="A465" s="26" t="s">
        <v>138</v>
      </c>
      <c r="B465" s="26"/>
      <c r="C465" s="26"/>
      <c r="D465" s="26"/>
      <c r="E465" s="12">
        <v>80</v>
      </c>
      <c r="F465" s="12">
        <v>69.6</v>
      </c>
      <c r="G465" s="12">
        <v>4.24</v>
      </c>
      <c r="H465" s="12">
        <v>5.76</v>
      </c>
      <c r="I465" s="12">
        <v>96.8</v>
      </c>
      <c r="J465" s="12">
        <v>355</v>
      </c>
    </row>
    <row r="466" spans="1:10" s="10" customFormat="1" ht="15.75">
      <c r="A466" s="35" t="s">
        <v>74</v>
      </c>
      <c r="B466" s="36"/>
      <c r="C466" s="36"/>
      <c r="D466" s="37"/>
      <c r="E466" s="12">
        <v>30</v>
      </c>
      <c r="F466" s="12">
        <v>0.71</v>
      </c>
      <c r="G466" s="12">
        <v>2.4</v>
      </c>
      <c r="H466" s="12">
        <v>2.6</v>
      </c>
      <c r="I466" s="12">
        <v>34.83</v>
      </c>
      <c r="J466" s="12">
        <v>448</v>
      </c>
    </row>
    <row r="467" spans="1:10" ht="15.75">
      <c r="A467" s="26" t="s">
        <v>29</v>
      </c>
      <c r="B467" s="26"/>
      <c r="C467" s="26"/>
      <c r="D467" s="26"/>
      <c r="E467" s="12">
        <v>25</v>
      </c>
      <c r="F467" s="12">
        <v>1.9</v>
      </c>
      <c r="G467" s="12">
        <v>0.2</v>
      </c>
      <c r="H467" s="12">
        <v>12.3</v>
      </c>
      <c r="I467" s="12">
        <v>58.75</v>
      </c>
      <c r="J467" s="12">
        <v>114</v>
      </c>
    </row>
    <row r="468" spans="1:10" ht="15.75">
      <c r="A468" s="26" t="s">
        <v>30</v>
      </c>
      <c r="B468" s="26"/>
      <c r="C468" s="26"/>
      <c r="D468" s="26"/>
      <c r="E468" s="12">
        <v>25</v>
      </c>
      <c r="F468" s="12">
        <v>1.65</v>
      </c>
      <c r="G468" s="12">
        <v>0.3</v>
      </c>
      <c r="H468" s="12">
        <v>8.35</v>
      </c>
      <c r="I468" s="12">
        <v>43.5</v>
      </c>
      <c r="J468" s="12">
        <v>115</v>
      </c>
    </row>
    <row r="469" spans="1:10" ht="15.75">
      <c r="A469" s="26" t="s">
        <v>52</v>
      </c>
      <c r="B469" s="26"/>
      <c r="C469" s="26"/>
      <c r="D469" s="26"/>
      <c r="E469" s="12">
        <v>200</v>
      </c>
      <c r="F469" s="12">
        <v>0.2</v>
      </c>
      <c r="G469" s="12">
        <v>0.1</v>
      </c>
      <c r="H469" s="12">
        <v>21.5</v>
      </c>
      <c r="I469" s="12">
        <v>87</v>
      </c>
      <c r="J469" s="12">
        <v>518</v>
      </c>
    </row>
    <row r="470" spans="1:10" ht="15.75" customHeight="1">
      <c r="A470" s="28" t="s">
        <v>32</v>
      </c>
      <c r="B470" s="29"/>
      <c r="C470" s="29"/>
      <c r="D470" s="30"/>
      <c r="E470" s="7">
        <f>SUM(E462:E469)</f>
        <v>750</v>
      </c>
      <c r="F470" s="7">
        <f>SUM(F462:F469)</f>
        <v>83.18</v>
      </c>
      <c r="G470" s="7">
        <f>SUM(G462:G469)</f>
        <v>14.83</v>
      </c>
      <c r="H470" s="7">
        <f>SUM(H462:H469)</f>
        <v>91.82</v>
      </c>
      <c r="I470" s="7">
        <f>SUM(I462:I469)</f>
        <v>588.5699999999999</v>
      </c>
      <c r="J470" s="12"/>
    </row>
    <row r="471" spans="1:10" ht="15.75">
      <c r="A471" s="22" t="s">
        <v>33</v>
      </c>
      <c r="B471" s="22"/>
      <c r="C471" s="22"/>
      <c r="D471" s="22"/>
      <c r="E471" s="12"/>
      <c r="F471" s="12"/>
      <c r="G471" s="12"/>
      <c r="H471" s="12"/>
      <c r="I471" s="12"/>
      <c r="J471" s="12"/>
    </row>
    <row r="472" spans="1:10" ht="15.75">
      <c r="A472" s="26" t="s">
        <v>139</v>
      </c>
      <c r="B472" s="26"/>
      <c r="C472" s="26"/>
      <c r="D472" s="26"/>
      <c r="E472" s="12">
        <v>150</v>
      </c>
      <c r="F472" s="12">
        <v>18.8</v>
      </c>
      <c r="G472" s="12">
        <v>16</v>
      </c>
      <c r="H472" s="12">
        <v>26.8</v>
      </c>
      <c r="I472" s="12">
        <v>318</v>
      </c>
      <c r="J472" s="12">
        <v>329</v>
      </c>
    </row>
    <row r="473" spans="1:10" ht="15.75">
      <c r="A473" s="26" t="s">
        <v>49</v>
      </c>
      <c r="B473" s="26"/>
      <c r="C473" s="26"/>
      <c r="D473" s="26"/>
      <c r="E473" s="12">
        <v>200</v>
      </c>
      <c r="F473" s="12">
        <v>1.5</v>
      </c>
      <c r="G473" s="12">
        <v>1.3</v>
      </c>
      <c r="H473" s="12">
        <v>17.4</v>
      </c>
      <c r="I473" s="12">
        <v>87</v>
      </c>
      <c r="J473" s="12">
        <v>507</v>
      </c>
    </row>
    <row r="474" spans="1:10" ht="15.75">
      <c r="A474" s="26"/>
      <c r="B474" s="26"/>
      <c r="C474" s="26"/>
      <c r="D474" s="26"/>
      <c r="E474" s="7">
        <f>E472+E473</f>
        <v>350</v>
      </c>
      <c r="F474" s="7">
        <f>F472+F473</f>
        <v>20.3</v>
      </c>
      <c r="G474" s="7">
        <f>G472+G473</f>
        <v>17.3</v>
      </c>
      <c r="H474" s="7">
        <f>H472+H473</f>
        <v>44.2</v>
      </c>
      <c r="I474" s="7">
        <f>I472+I473</f>
        <v>405</v>
      </c>
      <c r="J474" s="12"/>
    </row>
    <row r="475" spans="1:10" ht="15.75">
      <c r="A475" s="32"/>
      <c r="B475" s="33"/>
      <c r="C475" s="33"/>
      <c r="D475" s="34"/>
      <c r="E475" s="7"/>
      <c r="F475" s="7"/>
      <c r="G475" s="7"/>
      <c r="H475" s="7"/>
      <c r="I475" s="7"/>
      <c r="J475" s="12"/>
    </row>
    <row r="476" spans="1:10" ht="15.75">
      <c r="A476" s="31" t="s">
        <v>36</v>
      </c>
      <c r="B476" s="31"/>
      <c r="C476" s="31"/>
      <c r="D476" s="31"/>
      <c r="E476" s="12"/>
      <c r="F476" s="11">
        <f>F474+F470+F460+F458</f>
        <v>118.33000000000001</v>
      </c>
      <c r="G476" s="7">
        <f>SUM(G469:G475)</f>
        <v>49.53</v>
      </c>
      <c r="H476" s="11">
        <f>H474+H470+H460+H458</f>
        <v>206.95999999999998</v>
      </c>
      <c r="I476" s="6">
        <f>I474+I470+I460+I458</f>
        <v>1454.36</v>
      </c>
      <c r="J476" s="12"/>
    </row>
    <row r="477" spans="1:10" ht="1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ht="15.75">
      <c r="A478" s="25" t="s">
        <v>140</v>
      </c>
      <c r="B478" s="25"/>
      <c r="C478" s="25"/>
      <c r="D478" s="25"/>
      <c r="E478" s="25"/>
      <c r="F478" s="10"/>
      <c r="G478" s="10"/>
      <c r="H478" s="10"/>
      <c r="I478" s="10"/>
      <c r="J478" s="10"/>
    </row>
    <row r="479" spans="1:10" ht="1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ht="15.75">
      <c r="A480" s="21" t="s">
        <v>19</v>
      </c>
      <c r="B480" s="21"/>
      <c r="C480" s="21"/>
      <c r="D480" s="21"/>
      <c r="E480" s="27" t="s">
        <v>9</v>
      </c>
      <c r="F480" s="21" t="s">
        <v>10</v>
      </c>
      <c r="G480" s="21"/>
      <c r="H480" s="21"/>
      <c r="I480" s="21" t="s">
        <v>11</v>
      </c>
      <c r="J480" s="21" t="s">
        <v>12</v>
      </c>
    </row>
    <row r="481" spans="1:10" ht="31.5">
      <c r="A481" s="21"/>
      <c r="B481" s="21"/>
      <c r="C481" s="21"/>
      <c r="D481" s="21"/>
      <c r="E481" s="27"/>
      <c r="F481" s="12" t="s">
        <v>13</v>
      </c>
      <c r="G481" s="12" t="s">
        <v>14</v>
      </c>
      <c r="H481" s="12" t="s">
        <v>15</v>
      </c>
      <c r="I481" s="21"/>
      <c r="J481" s="21"/>
    </row>
    <row r="482" spans="1:10" ht="15.75">
      <c r="A482" s="22" t="s">
        <v>16</v>
      </c>
      <c r="B482" s="22"/>
      <c r="C482" s="22"/>
      <c r="D482" s="22"/>
      <c r="E482" s="4"/>
      <c r="F482" s="4"/>
      <c r="G482" s="4"/>
      <c r="H482" s="4"/>
      <c r="I482" s="4"/>
      <c r="J482" s="4"/>
    </row>
    <row r="483" spans="1:10" ht="15.75">
      <c r="A483" s="26" t="s">
        <v>141</v>
      </c>
      <c r="B483" s="26"/>
      <c r="C483" s="26"/>
      <c r="D483" s="26"/>
      <c r="E483" s="12">
        <v>180</v>
      </c>
      <c r="F483" s="12">
        <v>12</v>
      </c>
      <c r="G483" s="12">
        <v>14.16</v>
      </c>
      <c r="H483" s="12">
        <v>6.48</v>
      </c>
      <c r="I483" s="12">
        <v>201.6</v>
      </c>
      <c r="J483" s="12">
        <v>308</v>
      </c>
    </row>
    <row r="484" spans="1:10" ht="15.75">
      <c r="A484" s="26" t="s">
        <v>39</v>
      </c>
      <c r="B484" s="26"/>
      <c r="C484" s="26"/>
      <c r="D484" s="26"/>
      <c r="E484" s="12" t="s">
        <v>109</v>
      </c>
      <c r="F484" s="12">
        <v>4.81</v>
      </c>
      <c r="G484" s="12">
        <v>3.48</v>
      </c>
      <c r="H484" s="12">
        <v>15.42</v>
      </c>
      <c r="I484" s="12">
        <v>112.9</v>
      </c>
      <c r="J484" s="12">
        <v>96</v>
      </c>
    </row>
    <row r="485" spans="1:10" ht="15.75">
      <c r="A485" s="26" t="s">
        <v>63</v>
      </c>
      <c r="B485" s="26"/>
      <c r="C485" s="26"/>
      <c r="D485" s="26"/>
      <c r="E485" s="12">
        <v>200</v>
      </c>
      <c r="F485" s="12">
        <v>3</v>
      </c>
      <c r="G485" s="12">
        <v>3.3</v>
      </c>
      <c r="H485" s="12">
        <v>25</v>
      </c>
      <c r="I485" s="12">
        <v>144</v>
      </c>
      <c r="J485" s="12">
        <v>508</v>
      </c>
    </row>
    <row r="486" spans="1:10" ht="15.75">
      <c r="A486" s="23" t="s">
        <v>25</v>
      </c>
      <c r="B486" s="23"/>
      <c r="C486" s="23"/>
      <c r="D486" s="23"/>
      <c r="E486" s="7">
        <f>E483+E485+30+5+10</f>
        <v>425</v>
      </c>
      <c r="F486" s="7">
        <f>F483+F484+F485</f>
        <v>19.81</v>
      </c>
      <c r="G486" s="7">
        <f>G483+G484+G485</f>
        <v>20.94</v>
      </c>
      <c r="H486" s="7">
        <f>H483+H484+H485</f>
        <v>46.9</v>
      </c>
      <c r="I486" s="8">
        <f>I483+I484+I485</f>
        <v>458.5</v>
      </c>
      <c r="J486" s="12"/>
    </row>
    <row r="487" spans="1:10" ht="15.75">
      <c r="A487" s="22" t="s">
        <v>21</v>
      </c>
      <c r="B487" s="22"/>
      <c r="C487" s="22"/>
      <c r="D487" s="22"/>
      <c r="E487" s="4"/>
      <c r="F487" s="4"/>
      <c r="G487" s="4"/>
      <c r="H487" s="4"/>
      <c r="I487" s="4"/>
      <c r="J487" s="4"/>
    </row>
    <row r="488" spans="1:10" ht="15.75">
      <c r="A488" s="26" t="s">
        <v>22</v>
      </c>
      <c r="B488" s="26"/>
      <c r="C488" s="26"/>
      <c r="D488" s="26"/>
      <c r="E488" s="12">
        <v>180</v>
      </c>
      <c r="F488" s="12">
        <v>0.5</v>
      </c>
      <c r="G488" s="12">
        <v>0.1</v>
      </c>
      <c r="H488" s="12">
        <v>10.1</v>
      </c>
      <c r="I488" s="12">
        <v>36.8</v>
      </c>
      <c r="J488" s="12">
        <v>537</v>
      </c>
    </row>
    <row r="489" spans="1:10" ht="15.75">
      <c r="A489" s="22" t="s">
        <v>23</v>
      </c>
      <c r="B489" s="22"/>
      <c r="C489" s="22"/>
      <c r="D489" s="22"/>
      <c r="E489" s="4"/>
      <c r="F489" s="4"/>
      <c r="G489" s="4"/>
      <c r="H489" s="4"/>
      <c r="I489" s="4"/>
      <c r="J489" s="4"/>
    </row>
    <row r="490" spans="1:10" ht="15.75">
      <c r="A490" s="26" t="s">
        <v>79</v>
      </c>
      <c r="B490" s="26"/>
      <c r="C490" s="26"/>
      <c r="D490" s="26"/>
      <c r="E490" s="12">
        <v>60</v>
      </c>
      <c r="F490" s="12">
        <v>0.66</v>
      </c>
      <c r="G490" s="12">
        <v>6.06</v>
      </c>
      <c r="H490" s="12">
        <v>5.46</v>
      </c>
      <c r="I490" s="12">
        <v>79.2</v>
      </c>
      <c r="J490" s="12">
        <v>19</v>
      </c>
    </row>
    <row r="491" spans="1:10" ht="15.75">
      <c r="A491" s="26" t="s">
        <v>142</v>
      </c>
      <c r="B491" s="26"/>
      <c r="C491" s="26"/>
      <c r="D491" s="26"/>
      <c r="E491" s="12">
        <v>200</v>
      </c>
      <c r="F491" s="12">
        <v>15.37</v>
      </c>
      <c r="G491" s="12">
        <v>2.28</v>
      </c>
      <c r="H491" s="12">
        <v>15.07</v>
      </c>
      <c r="I491" s="12">
        <v>89</v>
      </c>
      <c r="J491" s="12">
        <v>152</v>
      </c>
    </row>
    <row r="492" spans="1:10" ht="15.75" customHeight="1">
      <c r="A492" s="26" t="s">
        <v>105</v>
      </c>
      <c r="B492" s="26"/>
      <c r="C492" s="26"/>
      <c r="D492" s="26"/>
      <c r="E492" s="12">
        <v>150</v>
      </c>
      <c r="F492" s="12">
        <v>15.96</v>
      </c>
      <c r="G492" s="12">
        <v>17.25</v>
      </c>
      <c r="H492" s="12">
        <v>7.88</v>
      </c>
      <c r="I492" s="12">
        <v>260.26</v>
      </c>
      <c r="J492" s="12">
        <v>429</v>
      </c>
    </row>
    <row r="493" spans="1:10" ht="15.75" customHeight="1">
      <c r="A493" s="35" t="s">
        <v>74</v>
      </c>
      <c r="B493" s="36"/>
      <c r="C493" s="36"/>
      <c r="D493" s="37"/>
      <c r="E493" s="12">
        <v>30</v>
      </c>
      <c r="F493" s="12">
        <v>0.71</v>
      </c>
      <c r="G493" s="12">
        <v>2.4</v>
      </c>
      <c r="H493" s="12">
        <v>2.6</v>
      </c>
      <c r="I493" s="12">
        <v>34.83</v>
      </c>
      <c r="J493" s="12">
        <v>379</v>
      </c>
    </row>
    <row r="494" spans="1:10" ht="15.75">
      <c r="A494" s="26" t="s">
        <v>29</v>
      </c>
      <c r="B494" s="26"/>
      <c r="C494" s="26"/>
      <c r="D494" s="26"/>
      <c r="E494" s="12">
        <v>25</v>
      </c>
      <c r="F494" s="12">
        <v>1.9</v>
      </c>
      <c r="G494" s="12">
        <v>0.2</v>
      </c>
      <c r="H494" s="12">
        <v>12.3</v>
      </c>
      <c r="I494" s="12">
        <v>58.75</v>
      </c>
      <c r="J494" s="12">
        <v>114</v>
      </c>
    </row>
    <row r="495" spans="1:10" ht="15.75">
      <c r="A495" s="26" t="s">
        <v>30</v>
      </c>
      <c r="B495" s="26"/>
      <c r="C495" s="26"/>
      <c r="D495" s="26"/>
      <c r="E495" s="12">
        <v>25</v>
      </c>
      <c r="F495" s="12">
        <v>1.65</v>
      </c>
      <c r="G495" s="12">
        <v>0.3</v>
      </c>
      <c r="H495" s="12">
        <v>8.35</v>
      </c>
      <c r="I495" s="12">
        <v>43.5</v>
      </c>
      <c r="J495" s="12">
        <v>115</v>
      </c>
    </row>
    <row r="496" spans="1:10" ht="15.75">
      <c r="A496" s="26" t="s">
        <v>58</v>
      </c>
      <c r="B496" s="26"/>
      <c r="C496" s="26"/>
      <c r="D496" s="26"/>
      <c r="E496" s="12">
        <v>200</v>
      </c>
      <c r="F496" s="12">
        <v>0.5</v>
      </c>
      <c r="G496" s="12">
        <v>0</v>
      </c>
      <c r="H496" s="12">
        <v>27</v>
      </c>
      <c r="I496" s="12">
        <v>110</v>
      </c>
      <c r="J496" s="12">
        <v>527</v>
      </c>
    </row>
    <row r="497" spans="1:10" ht="15.75">
      <c r="A497" s="28" t="s">
        <v>32</v>
      </c>
      <c r="B497" s="29"/>
      <c r="C497" s="29"/>
      <c r="D497" s="30"/>
      <c r="E497" s="7">
        <f>E490+E491+E492+E493+E494+E495+E496</f>
        <v>690</v>
      </c>
      <c r="F497" s="7">
        <f>F490+F491+F492+F493+F494+F495+F496</f>
        <v>36.74999999999999</v>
      </c>
      <c r="G497" s="7">
        <f>G490+G491+G492+G493+G494+G495+G496</f>
        <v>28.49</v>
      </c>
      <c r="H497" s="7">
        <f>H490+H491+H492+H493+H494+H495+H496</f>
        <v>78.66</v>
      </c>
      <c r="I497" s="7">
        <f>I490+I491+I492+I493+I494+I495+I496</f>
        <v>675.54</v>
      </c>
      <c r="J497" s="12"/>
    </row>
    <row r="498" spans="1:10" ht="15.75">
      <c r="A498" s="22" t="s">
        <v>33</v>
      </c>
      <c r="B498" s="22"/>
      <c r="C498" s="22"/>
      <c r="D498" s="22"/>
      <c r="E498" s="12"/>
      <c r="F498" s="12"/>
      <c r="G498" s="12"/>
      <c r="H498" s="12"/>
      <c r="I498" s="12"/>
      <c r="J498" s="12"/>
    </row>
    <row r="499" spans="1:10" ht="15.75">
      <c r="A499" s="26" t="s">
        <v>143</v>
      </c>
      <c r="B499" s="26"/>
      <c r="C499" s="26"/>
      <c r="D499" s="26"/>
      <c r="E499" s="12">
        <v>60</v>
      </c>
      <c r="F499" s="12">
        <v>3.5</v>
      </c>
      <c r="G499" s="12">
        <v>3.7</v>
      </c>
      <c r="H499" s="12">
        <v>21</v>
      </c>
      <c r="I499" s="12">
        <v>131</v>
      </c>
      <c r="J499" s="12">
        <v>562</v>
      </c>
    </row>
    <row r="500" spans="1:10" ht="15.75">
      <c r="A500" s="26" t="s">
        <v>49</v>
      </c>
      <c r="B500" s="26"/>
      <c r="C500" s="26"/>
      <c r="D500" s="26"/>
      <c r="E500" s="12">
        <v>200</v>
      </c>
      <c r="F500" s="12">
        <v>1.5</v>
      </c>
      <c r="G500" s="12">
        <v>1.3</v>
      </c>
      <c r="H500" s="12">
        <v>17.4</v>
      </c>
      <c r="I500" s="12">
        <v>87</v>
      </c>
      <c r="J500" s="12">
        <v>507</v>
      </c>
    </row>
    <row r="501" spans="1:10" ht="15.75">
      <c r="A501" s="26"/>
      <c r="B501" s="26"/>
      <c r="C501" s="26"/>
      <c r="D501" s="26"/>
      <c r="E501" s="7">
        <f>E499+E500</f>
        <v>260</v>
      </c>
      <c r="F501" s="7">
        <f>F499+F500</f>
        <v>5</v>
      </c>
      <c r="G501" s="7">
        <f>G499+G500</f>
        <v>5</v>
      </c>
      <c r="H501" s="7">
        <f>H499+H500</f>
        <v>38.4</v>
      </c>
      <c r="I501" s="7">
        <f>I499+I500</f>
        <v>218</v>
      </c>
      <c r="J501" s="12"/>
    </row>
    <row r="502" spans="1:10" ht="15.75">
      <c r="A502" s="32"/>
      <c r="B502" s="33"/>
      <c r="C502" s="33"/>
      <c r="D502" s="34"/>
      <c r="E502" s="7"/>
      <c r="F502" s="7"/>
      <c r="G502" s="7"/>
      <c r="H502" s="7"/>
      <c r="I502" s="7"/>
      <c r="J502" s="12"/>
    </row>
    <row r="503" spans="1:10" ht="15.75">
      <c r="A503" s="31" t="s">
        <v>36</v>
      </c>
      <c r="B503" s="31"/>
      <c r="C503" s="31"/>
      <c r="D503" s="31"/>
      <c r="E503" s="12"/>
      <c r="F503" s="11">
        <f>F501+F497+F488+F486</f>
        <v>62.05999999999999</v>
      </c>
      <c r="G503" s="11">
        <f>G501+G497+G488+G486</f>
        <v>54.53</v>
      </c>
      <c r="H503" s="11">
        <f>H501+H497+H488+H486</f>
        <v>174.06</v>
      </c>
      <c r="I503" s="6">
        <f>I501+I497+I488+I486+I488</f>
        <v>1425.6399999999999</v>
      </c>
      <c r="J503" s="12"/>
    </row>
    <row r="504" spans="1:10" ht="1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ht="15.75">
      <c r="A505" s="25" t="s">
        <v>144</v>
      </c>
      <c r="B505" s="25"/>
      <c r="C505" s="25"/>
      <c r="D505" s="25"/>
      <c r="E505" s="25"/>
      <c r="F505" s="10"/>
      <c r="G505" s="10"/>
      <c r="H505" s="10"/>
      <c r="I505" s="10"/>
      <c r="J505" s="10"/>
    </row>
    <row r="506" spans="1:10" ht="1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ht="15.75">
      <c r="A507" s="21" t="s">
        <v>19</v>
      </c>
      <c r="B507" s="21"/>
      <c r="C507" s="21"/>
      <c r="D507" s="21"/>
      <c r="E507" s="27" t="s">
        <v>9</v>
      </c>
      <c r="F507" s="21" t="s">
        <v>10</v>
      </c>
      <c r="G507" s="21"/>
      <c r="H507" s="21"/>
      <c r="I507" s="21" t="s">
        <v>11</v>
      </c>
      <c r="J507" s="21" t="s">
        <v>12</v>
      </c>
    </row>
    <row r="508" spans="1:10" ht="31.5">
      <c r="A508" s="21"/>
      <c r="B508" s="21"/>
      <c r="C508" s="21"/>
      <c r="D508" s="21"/>
      <c r="E508" s="27"/>
      <c r="F508" s="12" t="s">
        <v>13</v>
      </c>
      <c r="G508" s="12" t="s">
        <v>14</v>
      </c>
      <c r="H508" s="12" t="s">
        <v>15</v>
      </c>
      <c r="I508" s="21"/>
      <c r="J508" s="21"/>
    </row>
    <row r="509" spans="1:10" ht="15.75">
      <c r="A509" s="22" t="s">
        <v>16</v>
      </c>
      <c r="B509" s="22"/>
      <c r="C509" s="22"/>
      <c r="D509" s="22"/>
      <c r="E509" s="4"/>
      <c r="F509" s="4"/>
      <c r="G509" s="4"/>
      <c r="H509" s="4"/>
      <c r="I509" s="4"/>
      <c r="J509" s="4"/>
    </row>
    <row r="510" spans="1:10" ht="15.75" customHeight="1">
      <c r="A510" s="26" t="s">
        <v>90</v>
      </c>
      <c r="B510" s="26"/>
      <c r="C510" s="26"/>
      <c r="D510" s="26"/>
      <c r="E510" s="14">
        <v>180</v>
      </c>
      <c r="F510" s="14">
        <v>4.34</v>
      </c>
      <c r="G510" s="14">
        <v>4.64</v>
      </c>
      <c r="H510" s="14">
        <v>14.87</v>
      </c>
      <c r="I510" s="14">
        <v>131.8</v>
      </c>
      <c r="J510" s="14">
        <v>170</v>
      </c>
    </row>
    <row r="511" spans="1:10" ht="15.75">
      <c r="A511" s="26" t="s">
        <v>39</v>
      </c>
      <c r="B511" s="26"/>
      <c r="C511" s="26"/>
      <c r="D511" s="26"/>
      <c r="E511" s="12" t="s">
        <v>109</v>
      </c>
      <c r="F511" s="12">
        <v>4.81</v>
      </c>
      <c r="G511" s="12">
        <v>3.48</v>
      </c>
      <c r="H511" s="12">
        <v>15.42</v>
      </c>
      <c r="I511" s="12">
        <v>112.9</v>
      </c>
      <c r="J511" s="12">
        <v>96</v>
      </c>
    </row>
    <row r="512" spans="1:10" ht="15.75">
      <c r="A512" s="26" t="s">
        <v>41</v>
      </c>
      <c r="B512" s="26"/>
      <c r="C512" s="26"/>
      <c r="D512" s="26"/>
      <c r="E512" s="12">
        <v>200</v>
      </c>
      <c r="F512" s="12">
        <v>3.2</v>
      </c>
      <c r="G512" s="12">
        <v>2.7</v>
      </c>
      <c r="H512" s="12">
        <v>15.9</v>
      </c>
      <c r="I512" s="12">
        <v>79</v>
      </c>
      <c r="J512" s="12">
        <v>514</v>
      </c>
    </row>
    <row r="513" spans="1:10" ht="15.75">
      <c r="A513" s="23" t="s">
        <v>25</v>
      </c>
      <c r="B513" s="23"/>
      <c r="C513" s="23"/>
      <c r="D513" s="23"/>
      <c r="E513" s="7">
        <f>E510+E512+30+5+10</f>
        <v>425</v>
      </c>
      <c r="F513" s="7">
        <f>F510+F511+F512</f>
        <v>12.349999999999998</v>
      </c>
      <c r="G513" s="7">
        <f>G510+G511+G512</f>
        <v>10.82</v>
      </c>
      <c r="H513" s="7">
        <f>H510+H511+H512</f>
        <v>46.19</v>
      </c>
      <c r="I513" s="8">
        <f>I510+I511+I512</f>
        <v>323.70000000000005</v>
      </c>
      <c r="J513" s="12"/>
    </row>
    <row r="514" spans="1:10" ht="15.75">
      <c r="A514" s="22" t="s">
        <v>21</v>
      </c>
      <c r="B514" s="22"/>
      <c r="C514" s="22"/>
      <c r="D514" s="22"/>
      <c r="E514" s="4"/>
      <c r="F514" s="4"/>
      <c r="G514" s="4"/>
      <c r="H514" s="4"/>
      <c r="I514" s="4"/>
      <c r="J514" s="4"/>
    </row>
    <row r="515" spans="1:10" ht="15.75">
      <c r="A515" s="26" t="s">
        <v>42</v>
      </c>
      <c r="B515" s="26"/>
      <c r="C515" s="26"/>
      <c r="D515" s="26"/>
      <c r="E515" s="12">
        <v>100</v>
      </c>
      <c r="F515" s="12">
        <v>0.4</v>
      </c>
      <c r="G515" s="12">
        <v>0.4</v>
      </c>
      <c r="H515" s="12">
        <v>13.7</v>
      </c>
      <c r="I515" s="12">
        <v>63.33</v>
      </c>
      <c r="J515" s="12">
        <v>118</v>
      </c>
    </row>
    <row r="516" spans="1:10" ht="15.75">
      <c r="A516" s="22" t="s">
        <v>23</v>
      </c>
      <c r="B516" s="22"/>
      <c r="C516" s="22"/>
      <c r="D516" s="22"/>
      <c r="E516" s="4"/>
      <c r="F516" s="4"/>
      <c r="G516" s="4"/>
      <c r="H516" s="4"/>
      <c r="I516" s="4"/>
      <c r="J516" s="4"/>
    </row>
    <row r="517" spans="1:10" ht="31.5" customHeight="1">
      <c r="A517" s="26" t="s">
        <v>145</v>
      </c>
      <c r="B517" s="26"/>
      <c r="C517" s="26"/>
      <c r="D517" s="26"/>
      <c r="E517" s="12">
        <v>60</v>
      </c>
      <c r="F517" s="12">
        <v>1.86</v>
      </c>
      <c r="G517" s="12">
        <v>6.84</v>
      </c>
      <c r="H517" s="12">
        <v>5.88</v>
      </c>
      <c r="I517" s="12">
        <v>92.4</v>
      </c>
      <c r="J517" s="12">
        <v>66</v>
      </c>
    </row>
    <row r="518" spans="1:10" ht="15.75">
      <c r="A518" s="26" t="s">
        <v>146</v>
      </c>
      <c r="B518" s="26"/>
      <c r="C518" s="26"/>
      <c r="D518" s="26"/>
      <c r="E518" s="12">
        <v>200</v>
      </c>
      <c r="F518" s="12">
        <v>1.74</v>
      </c>
      <c r="G518" s="12">
        <v>3.56</v>
      </c>
      <c r="H518" s="12">
        <v>9.62</v>
      </c>
      <c r="I518" s="12">
        <v>77.6</v>
      </c>
      <c r="J518" s="12">
        <v>136</v>
      </c>
    </row>
    <row r="519" spans="1:10" ht="15.75" customHeight="1">
      <c r="A519" s="26" t="s">
        <v>27</v>
      </c>
      <c r="B519" s="26"/>
      <c r="C519" s="26"/>
      <c r="D519" s="26"/>
      <c r="E519" s="12">
        <v>130</v>
      </c>
      <c r="F519" s="12">
        <v>4.9</v>
      </c>
      <c r="G519" s="12">
        <v>0.57</v>
      </c>
      <c r="H519" s="12">
        <v>25.16</v>
      </c>
      <c r="I519" s="12">
        <v>125.58</v>
      </c>
      <c r="J519" s="12">
        <v>297</v>
      </c>
    </row>
    <row r="520" spans="1:10" ht="15.75">
      <c r="A520" s="26" t="s">
        <v>28</v>
      </c>
      <c r="B520" s="26"/>
      <c r="C520" s="26"/>
      <c r="D520" s="26"/>
      <c r="E520" s="12">
        <v>80</v>
      </c>
      <c r="F520" s="12">
        <v>10.14</v>
      </c>
      <c r="G520" s="12">
        <v>10.84</v>
      </c>
      <c r="H520" s="12">
        <v>2.07</v>
      </c>
      <c r="I520" s="12">
        <v>198</v>
      </c>
      <c r="J520" s="12">
        <v>373</v>
      </c>
    </row>
    <row r="521" spans="1:10" ht="15.75">
      <c r="A521" s="26" t="s">
        <v>29</v>
      </c>
      <c r="B521" s="26"/>
      <c r="C521" s="26"/>
      <c r="D521" s="26"/>
      <c r="E521" s="12">
        <v>25</v>
      </c>
      <c r="F521" s="12">
        <v>1.9</v>
      </c>
      <c r="G521" s="12">
        <v>0.2</v>
      </c>
      <c r="H521" s="12">
        <v>12.3</v>
      </c>
      <c r="I521" s="12">
        <v>58.75</v>
      </c>
      <c r="J521" s="12">
        <v>114</v>
      </c>
    </row>
    <row r="522" spans="1:10" ht="15.75">
      <c r="A522" s="26" t="s">
        <v>30</v>
      </c>
      <c r="B522" s="26"/>
      <c r="C522" s="26"/>
      <c r="D522" s="26"/>
      <c r="E522" s="12">
        <v>25</v>
      </c>
      <c r="F522" s="12">
        <v>1.65</v>
      </c>
      <c r="G522" s="12">
        <v>0.3</v>
      </c>
      <c r="H522" s="12">
        <v>8.35</v>
      </c>
      <c r="I522" s="12">
        <v>43.5</v>
      </c>
      <c r="J522" s="12">
        <v>115</v>
      </c>
    </row>
    <row r="523" spans="1:10" ht="15.75">
      <c r="A523" s="26" t="s">
        <v>67</v>
      </c>
      <c r="B523" s="26"/>
      <c r="C523" s="26"/>
      <c r="D523" s="26"/>
      <c r="E523" s="12">
        <v>180</v>
      </c>
      <c r="F523" s="12">
        <v>1.26</v>
      </c>
      <c r="G523" s="12">
        <v>0</v>
      </c>
      <c r="H523" s="12">
        <v>26.1</v>
      </c>
      <c r="I523" s="12">
        <v>109.8</v>
      </c>
      <c r="J523" s="12">
        <v>516</v>
      </c>
    </row>
    <row r="524" spans="1:10" ht="15.75">
      <c r="A524" s="28" t="s">
        <v>32</v>
      </c>
      <c r="B524" s="29"/>
      <c r="C524" s="29"/>
      <c r="D524" s="30"/>
      <c r="E524" s="7">
        <f>SUM(E517:E523)</f>
        <v>700</v>
      </c>
      <c r="F524" s="7">
        <f>SUM(F517:F523)</f>
        <v>23.45</v>
      </c>
      <c r="G524" s="7">
        <f>SUM(G517:G523)</f>
        <v>22.310000000000002</v>
      </c>
      <c r="H524" s="7">
        <f>SUM(H517:H523)</f>
        <v>89.48</v>
      </c>
      <c r="I524" s="7">
        <f>SUM(I517:I523)</f>
        <v>705.6299999999999</v>
      </c>
      <c r="J524" s="12"/>
    </row>
    <row r="525" spans="1:10" ht="15.75">
      <c r="A525" s="22" t="s">
        <v>33</v>
      </c>
      <c r="B525" s="22"/>
      <c r="C525" s="22"/>
      <c r="D525" s="22"/>
      <c r="E525" s="12"/>
      <c r="F525" s="12"/>
      <c r="G525" s="12"/>
      <c r="H525" s="12"/>
      <c r="I525" s="12"/>
      <c r="J525" s="12"/>
    </row>
    <row r="526" spans="1:10" ht="15.75" customHeight="1">
      <c r="A526" s="26" t="s">
        <v>98</v>
      </c>
      <c r="B526" s="26"/>
      <c r="C526" s="26"/>
      <c r="D526" s="26"/>
      <c r="E526" s="12">
        <v>50</v>
      </c>
      <c r="F526" s="12">
        <v>3.8</v>
      </c>
      <c r="G526" s="12">
        <v>3.4</v>
      </c>
      <c r="H526" s="12">
        <v>23.2</v>
      </c>
      <c r="I526" s="12">
        <v>139</v>
      </c>
      <c r="J526" s="12">
        <v>569</v>
      </c>
    </row>
    <row r="527" spans="1:10" ht="15.75">
      <c r="A527" s="26" t="s">
        <v>49</v>
      </c>
      <c r="B527" s="26"/>
      <c r="C527" s="26"/>
      <c r="D527" s="26"/>
      <c r="E527" s="12">
        <v>200</v>
      </c>
      <c r="F527" s="12">
        <v>1.5</v>
      </c>
      <c r="G527" s="12">
        <v>1.3</v>
      </c>
      <c r="H527" s="12">
        <v>17.4</v>
      </c>
      <c r="I527" s="12">
        <v>87</v>
      </c>
      <c r="J527" s="12">
        <v>507</v>
      </c>
    </row>
    <row r="528" spans="1:10" ht="15.75">
      <c r="A528" s="26"/>
      <c r="B528" s="26"/>
      <c r="C528" s="26"/>
      <c r="D528" s="26"/>
      <c r="E528" s="7">
        <f>E526+E527</f>
        <v>250</v>
      </c>
      <c r="F528" s="7">
        <f>F526+F527</f>
        <v>5.3</v>
      </c>
      <c r="G528" s="7">
        <f>G526+G527</f>
        <v>4.7</v>
      </c>
      <c r="H528" s="7">
        <f>H526+H527</f>
        <v>40.599999999999994</v>
      </c>
      <c r="I528" s="7">
        <f>I526+I527</f>
        <v>226</v>
      </c>
      <c r="J528" s="12"/>
    </row>
    <row r="529" spans="1:10" ht="15.75">
      <c r="A529" s="32"/>
      <c r="B529" s="33"/>
      <c r="C529" s="33"/>
      <c r="D529" s="34"/>
      <c r="E529" s="7"/>
      <c r="F529" s="7"/>
      <c r="G529" s="7"/>
      <c r="H529" s="7"/>
      <c r="I529" s="7"/>
      <c r="J529" s="12"/>
    </row>
    <row r="530" spans="1:10" ht="15.75">
      <c r="A530" s="31" t="s">
        <v>36</v>
      </c>
      <c r="B530" s="31"/>
      <c r="C530" s="31"/>
      <c r="D530" s="31"/>
      <c r="E530" s="12"/>
      <c r="F530" s="11">
        <f>F528+F524+F515+F513</f>
        <v>41.5</v>
      </c>
      <c r="G530" s="11">
        <f>G528+G524+G515+G513</f>
        <v>38.230000000000004</v>
      </c>
      <c r="H530" s="11">
        <f>H528+H524+H515+H513</f>
        <v>189.96999999999997</v>
      </c>
      <c r="I530" s="7">
        <f>SUM(I523:I529)</f>
        <v>1267.4299999999998</v>
      </c>
      <c r="J530" s="12"/>
    </row>
    <row r="531" spans="1:10" ht="1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ht="15.75">
      <c r="A532" s="25" t="s">
        <v>152</v>
      </c>
      <c r="B532" s="25"/>
      <c r="C532" s="25"/>
      <c r="D532" s="25"/>
      <c r="E532" s="25"/>
      <c r="F532" s="10"/>
      <c r="G532" s="10"/>
      <c r="H532" s="10"/>
      <c r="I532" s="10"/>
      <c r="J532" s="10"/>
    </row>
    <row r="533" spans="1:10" ht="1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ht="15.75">
      <c r="A534" s="21" t="s">
        <v>19</v>
      </c>
      <c r="B534" s="21"/>
      <c r="C534" s="21"/>
      <c r="D534" s="21"/>
      <c r="E534" s="27" t="s">
        <v>9</v>
      </c>
      <c r="F534" s="21" t="s">
        <v>10</v>
      </c>
      <c r="G534" s="21"/>
      <c r="H534" s="21"/>
      <c r="I534" s="21" t="s">
        <v>11</v>
      </c>
      <c r="J534" s="21" t="s">
        <v>12</v>
      </c>
    </row>
    <row r="535" spans="1:10" ht="31.5">
      <c r="A535" s="21"/>
      <c r="B535" s="21"/>
      <c r="C535" s="21"/>
      <c r="D535" s="21"/>
      <c r="E535" s="27"/>
      <c r="F535" s="12" t="s">
        <v>13</v>
      </c>
      <c r="G535" s="12" t="s">
        <v>14</v>
      </c>
      <c r="H535" s="12" t="s">
        <v>15</v>
      </c>
      <c r="I535" s="21"/>
      <c r="J535" s="21"/>
    </row>
    <row r="536" spans="1:10" ht="15.75">
      <c r="A536" s="22" t="s">
        <v>16</v>
      </c>
      <c r="B536" s="22"/>
      <c r="C536" s="22"/>
      <c r="D536" s="22"/>
      <c r="E536" s="4"/>
      <c r="F536" s="4"/>
      <c r="G536" s="4"/>
      <c r="H536" s="4"/>
      <c r="I536" s="4"/>
      <c r="J536" s="4"/>
    </row>
    <row r="537" spans="1:10" ht="15.75">
      <c r="A537" s="26" t="s">
        <v>100</v>
      </c>
      <c r="B537" s="26"/>
      <c r="C537" s="26"/>
      <c r="D537" s="26"/>
      <c r="E537" s="12">
        <v>180</v>
      </c>
      <c r="F537" s="12">
        <v>6.44</v>
      </c>
      <c r="G537" s="12">
        <v>8.46</v>
      </c>
      <c r="H537" s="12">
        <v>25.92</v>
      </c>
      <c r="I537" s="12">
        <v>131.8</v>
      </c>
      <c r="J537" s="12">
        <v>205.56</v>
      </c>
    </row>
    <row r="538" spans="1:10" ht="15.75">
      <c r="A538" s="26" t="s">
        <v>62</v>
      </c>
      <c r="B538" s="26"/>
      <c r="C538" s="26"/>
      <c r="D538" s="26"/>
      <c r="E538" s="12" t="s">
        <v>110</v>
      </c>
      <c r="F538" s="12">
        <v>2.32</v>
      </c>
      <c r="G538" s="12">
        <v>4.64</v>
      </c>
      <c r="H538" s="12">
        <v>28.11</v>
      </c>
      <c r="I538" s="12">
        <v>163.3</v>
      </c>
      <c r="J538" s="12">
        <v>102</v>
      </c>
    </row>
    <row r="539" spans="1:10" ht="15.75">
      <c r="A539" s="26" t="s">
        <v>63</v>
      </c>
      <c r="B539" s="26"/>
      <c r="C539" s="26"/>
      <c r="D539" s="26"/>
      <c r="E539" s="12">
        <v>200</v>
      </c>
      <c r="F539" s="12">
        <v>3</v>
      </c>
      <c r="G539" s="12">
        <v>3.3</v>
      </c>
      <c r="H539" s="12">
        <v>25</v>
      </c>
      <c r="I539" s="12">
        <v>144</v>
      </c>
      <c r="J539" s="12">
        <v>508</v>
      </c>
    </row>
    <row r="540" spans="1:10" ht="15.75">
      <c r="A540" s="23" t="s">
        <v>25</v>
      </c>
      <c r="B540" s="23"/>
      <c r="C540" s="23"/>
      <c r="D540" s="23"/>
      <c r="E540" s="7">
        <f>E537+E539+30+5+20</f>
        <v>435</v>
      </c>
      <c r="F540" s="7">
        <f>F537+F538+F539</f>
        <v>11.76</v>
      </c>
      <c r="G540" s="7">
        <f>G537+G538+G539</f>
        <v>16.400000000000002</v>
      </c>
      <c r="H540" s="7">
        <f>H537+H538+H539</f>
        <v>79.03</v>
      </c>
      <c r="I540" s="8">
        <f>I537+I538+I539</f>
        <v>439.1</v>
      </c>
      <c r="J540" s="12"/>
    </row>
    <row r="541" spans="1:10" ht="15.75">
      <c r="A541" s="22" t="s">
        <v>21</v>
      </c>
      <c r="B541" s="22"/>
      <c r="C541" s="22"/>
      <c r="D541" s="22"/>
      <c r="E541" s="4"/>
      <c r="F541" s="4"/>
      <c r="G541" s="4"/>
      <c r="H541" s="4"/>
      <c r="I541" s="4"/>
      <c r="J541" s="4"/>
    </row>
    <row r="542" spans="1:10" ht="15.75">
      <c r="A542" s="26" t="s">
        <v>22</v>
      </c>
      <c r="B542" s="26"/>
      <c r="C542" s="26"/>
      <c r="D542" s="26"/>
      <c r="E542" s="12">
        <v>180</v>
      </c>
      <c r="F542" s="12">
        <v>0.5</v>
      </c>
      <c r="G542" s="12">
        <v>0.1</v>
      </c>
      <c r="H542" s="12">
        <v>10.1</v>
      </c>
      <c r="I542" s="12">
        <v>36.8</v>
      </c>
      <c r="J542" s="12">
        <v>537</v>
      </c>
    </row>
    <row r="543" spans="1:10" ht="15.75">
      <c r="A543" s="22" t="s">
        <v>23</v>
      </c>
      <c r="B543" s="22"/>
      <c r="C543" s="22"/>
      <c r="D543" s="22"/>
      <c r="E543" s="4"/>
      <c r="F543" s="4"/>
      <c r="G543" s="4"/>
      <c r="H543" s="4"/>
      <c r="I543" s="4"/>
      <c r="J543" s="4"/>
    </row>
    <row r="544" spans="1:10" ht="30" customHeight="1">
      <c r="A544" s="26" t="s">
        <v>149</v>
      </c>
      <c r="B544" s="26"/>
      <c r="C544" s="26"/>
      <c r="D544" s="26"/>
      <c r="E544" s="12">
        <v>60</v>
      </c>
      <c r="F544" s="12">
        <v>0.84</v>
      </c>
      <c r="G544" s="12">
        <v>6.06</v>
      </c>
      <c r="H544" s="12">
        <v>3.6</v>
      </c>
      <c r="I544" s="12">
        <v>72</v>
      </c>
      <c r="J544" s="12">
        <v>6</v>
      </c>
    </row>
    <row r="545" spans="1:10" ht="32.25" customHeight="1">
      <c r="A545" s="26" t="s">
        <v>54</v>
      </c>
      <c r="B545" s="26"/>
      <c r="C545" s="26"/>
      <c r="D545" s="26"/>
      <c r="E545" s="14">
        <v>200</v>
      </c>
      <c r="F545" s="14">
        <v>2.16</v>
      </c>
      <c r="G545" s="14">
        <v>2.28</v>
      </c>
      <c r="H545" s="14">
        <v>15.07</v>
      </c>
      <c r="I545" s="14">
        <v>89</v>
      </c>
      <c r="J545" s="14">
        <v>152</v>
      </c>
    </row>
    <row r="546" spans="1:10" ht="15.75">
      <c r="A546" s="26" t="s">
        <v>150</v>
      </c>
      <c r="B546" s="26"/>
      <c r="C546" s="26"/>
      <c r="D546" s="26"/>
      <c r="E546" s="12">
        <v>220</v>
      </c>
      <c r="F546" s="12">
        <v>26</v>
      </c>
      <c r="G546" s="12">
        <v>23.2</v>
      </c>
      <c r="H546" s="12">
        <v>16.6</v>
      </c>
      <c r="I546" s="12">
        <v>379</v>
      </c>
      <c r="J546" s="12">
        <v>374</v>
      </c>
    </row>
    <row r="547" spans="1:10" s="15" customFormat="1" ht="15.75">
      <c r="A547" s="26" t="s">
        <v>151</v>
      </c>
      <c r="B547" s="26"/>
      <c r="C547" s="26"/>
      <c r="D547" s="26"/>
      <c r="E547" s="14">
        <v>200</v>
      </c>
      <c r="F547" s="14">
        <v>23.3</v>
      </c>
      <c r="G547" s="14">
        <v>23.5</v>
      </c>
      <c r="H547" s="14">
        <v>18.9</v>
      </c>
      <c r="I547" s="14">
        <v>380</v>
      </c>
      <c r="J547" s="14">
        <v>382</v>
      </c>
    </row>
    <row r="548" spans="1:10" ht="15.75">
      <c r="A548" s="26" t="s">
        <v>29</v>
      </c>
      <c r="B548" s="26"/>
      <c r="C548" s="26"/>
      <c r="D548" s="26"/>
      <c r="E548" s="12">
        <v>25</v>
      </c>
      <c r="F548" s="12">
        <v>1.9</v>
      </c>
      <c r="G548" s="12">
        <v>0.2</v>
      </c>
      <c r="H548" s="12">
        <v>12.3</v>
      </c>
      <c r="I548" s="12">
        <v>58.75</v>
      </c>
      <c r="J548" s="12">
        <v>114</v>
      </c>
    </row>
    <row r="549" spans="1:10" ht="15.75">
      <c r="A549" s="26" t="s">
        <v>30</v>
      </c>
      <c r="B549" s="26"/>
      <c r="C549" s="26"/>
      <c r="D549" s="26"/>
      <c r="E549" s="12">
        <v>25</v>
      </c>
      <c r="F549" s="12">
        <v>1.65</v>
      </c>
      <c r="G549" s="12">
        <v>0.3</v>
      </c>
      <c r="H549" s="12">
        <v>8.35</v>
      </c>
      <c r="I549" s="12">
        <v>43.5</v>
      </c>
      <c r="J549" s="12">
        <v>115</v>
      </c>
    </row>
    <row r="550" spans="1:10" ht="15.75">
      <c r="A550" s="26" t="s">
        <v>58</v>
      </c>
      <c r="B550" s="26"/>
      <c r="C550" s="26"/>
      <c r="D550" s="26"/>
      <c r="E550" s="12">
        <v>200</v>
      </c>
      <c r="F550" s="12">
        <v>0.5</v>
      </c>
      <c r="G550" s="12">
        <v>0</v>
      </c>
      <c r="H550" s="12">
        <v>27</v>
      </c>
      <c r="I550" s="12">
        <v>110</v>
      </c>
      <c r="J550" s="12">
        <v>527</v>
      </c>
    </row>
    <row r="551" spans="1:10" ht="15.75">
      <c r="A551" s="28" t="s">
        <v>32</v>
      </c>
      <c r="B551" s="29"/>
      <c r="C551" s="29"/>
      <c r="D551" s="30"/>
      <c r="E551" s="7">
        <f>E544+E545+E546+E548+E549+E550</f>
        <v>730</v>
      </c>
      <c r="F551" s="7">
        <f>F544+F545+F546+F548+F549+F550</f>
        <v>33.05</v>
      </c>
      <c r="G551" s="16">
        <f>G544+G545+G546+G548+G549+G550</f>
        <v>32.04</v>
      </c>
      <c r="H551" s="7">
        <f>H544+H545+H546+H548+H549+H550</f>
        <v>82.92000000000002</v>
      </c>
      <c r="I551" s="7">
        <f>I544+I545+I546+I548+I549+I550</f>
        <v>752.25</v>
      </c>
      <c r="J551" s="12"/>
    </row>
    <row r="552" spans="1:10" ht="15.75">
      <c r="A552" s="22" t="s">
        <v>33</v>
      </c>
      <c r="B552" s="22"/>
      <c r="C552" s="22"/>
      <c r="D552" s="22"/>
      <c r="E552" s="12"/>
      <c r="F552" s="12"/>
      <c r="G552" s="12"/>
      <c r="H552" s="12"/>
      <c r="I552" s="12"/>
      <c r="J552" s="12"/>
    </row>
    <row r="553" spans="1:10" ht="31.5">
      <c r="A553" s="26" t="s">
        <v>47</v>
      </c>
      <c r="B553" s="26"/>
      <c r="C553" s="26"/>
      <c r="D553" s="26"/>
      <c r="E553" s="12">
        <v>50</v>
      </c>
      <c r="F553" s="12">
        <v>2.56</v>
      </c>
      <c r="G553" s="12">
        <v>3.28</v>
      </c>
      <c r="H553" s="12">
        <v>37.93</v>
      </c>
      <c r="I553" s="12">
        <v>191.75</v>
      </c>
      <c r="J553" s="12" t="s">
        <v>34</v>
      </c>
    </row>
    <row r="554" spans="1:10" ht="15.75">
      <c r="A554" s="26" t="s">
        <v>49</v>
      </c>
      <c r="B554" s="26"/>
      <c r="C554" s="26"/>
      <c r="D554" s="26"/>
      <c r="E554" s="12">
        <v>200</v>
      </c>
      <c r="F554" s="12">
        <v>1.5</v>
      </c>
      <c r="G554" s="12">
        <v>1.3</v>
      </c>
      <c r="H554" s="12">
        <v>17.4</v>
      </c>
      <c r="I554" s="12">
        <v>87</v>
      </c>
      <c r="J554" s="12">
        <v>507</v>
      </c>
    </row>
    <row r="555" spans="1:10" ht="15.75">
      <c r="A555" s="26"/>
      <c r="B555" s="26"/>
      <c r="C555" s="26"/>
      <c r="D555" s="26"/>
      <c r="E555" s="7">
        <f>E553+E554</f>
        <v>250</v>
      </c>
      <c r="F555" s="7">
        <f>F553+F554</f>
        <v>4.0600000000000005</v>
      </c>
      <c r="G555" s="7">
        <f>G553+G554</f>
        <v>4.58</v>
      </c>
      <c r="H555" s="7">
        <f>H553+H554</f>
        <v>55.33</v>
      </c>
      <c r="I555" s="7">
        <f>I553+I554</f>
        <v>278.75</v>
      </c>
      <c r="J555" s="12"/>
    </row>
    <row r="556" spans="1:10" ht="15.75">
      <c r="A556" s="32"/>
      <c r="B556" s="33"/>
      <c r="C556" s="33"/>
      <c r="D556" s="34"/>
      <c r="E556" s="7"/>
      <c r="F556" s="7"/>
      <c r="G556" s="7"/>
      <c r="H556" s="7"/>
      <c r="I556" s="7"/>
      <c r="J556" s="12"/>
    </row>
    <row r="557" spans="1:10" ht="15.75">
      <c r="A557" s="31" t="s">
        <v>36</v>
      </c>
      <c r="B557" s="31"/>
      <c r="C557" s="31"/>
      <c r="D557" s="31"/>
      <c r="E557" s="12"/>
      <c r="F557" s="11">
        <f>F555+F551+F542+F540</f>
        <v>49.37</v>
      </c>
      <c r="G557" s="11">
        <f>G555+G551+G542+G540</f>
        <v>53.120000000000005</v>
      </c>
      <c r="H557" s="11">
        <f>H555+H551+H542+H540</f>
        <v>227.38</v>
      </c>
      <c r="I557" s="6">
        <f>I555+I551+I542+I540</f>
        <v>1506.9</v>
      </c>
      <c r="J557" s="12"/>
    </row>
  </sheetData>
  <sheetProtection/>
  <mergeCells count="569">
    <mergeCell ref="A282:D282"/>
    <mergeCell ref="A547:D547"/>
    <mergeCell ref="H1:I1"/>
    <mergeCell ref="B7:H7"/>
    <mergeCell ref="B8:H8"/>
    <mergeCell ref="A11:E11"/>
    <mergeCell ref="A13:E13"/>
    <mergeCell ref="A15:E15"/>
    <mergeCell ref="A17:D18"/>
    <mergeCell ref="E17:E18"/>
    <mergeCell ref="F17:H17"/>
    <mergeCell ref="I17:I18"/>
    <mergeCell ref="J17:J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2:E42"/>
    <mergeCell ref="A44:D45"/>
    <mergeCell ref="E44:E45"/>
    <mergeCell ref="F44:H44"/>
    <mergeCell ref="I44:I45"/>
    <mergeCell ref="J44:J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9:E69"/>
    <mergeCell ref="A71:D72"/>
    <mergeCell ref="E71:E72"/>
    <mergeCell ref="F71:H71"/>
    <mergeCell ref="I71:I72"/>
    <mergeCell ref="J71:J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7:E97"/>
    <mergeCell ref="A99:D100"/>
    <mergeCell ref="E99:E100"/>
    <mergeCell ref="F99:H99"/>
    <mergeCell ref="I99:I100"/>
    <mergeCell ref="J99:J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3:E123"/>
    <mergeCell ref="A125:D126"/>
    <mergeCell ref="E125:E126"/>
    <mergeCell ref="F125:H125"/>
    <mergeCell ref="I125:I126"/>
    <mergeCell ref="J125:J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50:E150"/>
    <mergeCell ref="A152:E152"/>
    <mergeCell ref="A154:D155"/>
    <mergeCell ref="E154:E155"/>
    <mergeCell ref="F154:H154"/>
    <mergeCell ref="I154:I155"/>
    <mergeCell ref="J154:J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9:E179"/>
    <mergeCell ref="A181:D182"/>
    <mergeCell ref="E181:E182"/>
    <mergeCell ref="F181:H181"/>
    <mergeCell ref="I181:I182"/>
    <mergeCell ref="J181:J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6:E206"/>
    <mergeCell ref="A208:D209"/>
    <mergeCell ref="E208:E209"/>
    <mergeCell ref="F208:H208"/>
    <mergeCell ref="I208:I209"/>
    <mergeCell ref="J208:J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3:E233"/>
    <mergeCell ref="A235:D236"/>
    <mergeCell ref="E235:E236"/>
    <mergeCell ref="F235:H235"/>
    <mergeCell ref="I235:I236"/>
    <mergeCell ref="J235:J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60:E260"/>
    <mergeCell ref="A262:D263"/>
    <mergeCell ref="E262:E263"/>
    <mergeCell ref="F262:H262"/>
    <mergeCell ref="I262:I263"/>
    <mergeCell ref="J262:J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84:D284"/>
    <mergeCell ref="A285:D285"/>
    <mergeCell ref="A286:D286"/>
    <mergeCell ref="M238:P238"/>
    <mergeCell ref="A277:D277"/>
    <mergeCell ref="A278:D278"/>
    <mergeCell ref="A279:D279"/>
    <mergeCell ref="A280:D280"/>
    <mergeCell ref="A281:D281"/>
    <mergeCell ref="A283:D283"/>
    <mergeCell ref="A288:E288"/>
    <mergeCell ref="A290:D291"/>
    <mergeCell ref="E290:E291"/>
    <mergeCell ref="F290:H290"/>
    <mergeCell ref="I290:I291"/>
    <mergeCell ref="J290:J291"/>
    <mergeCell ref="A292:D292"/>
    <mergeCell ref="A293:D293"/>
    <mergeCell ref="A294:D294"/>
    <mergeCell ref="A295:D295"/>
    <mergeCell ref="A296:D296"/>
    <mergeCell ref="A297:D297"/>
    <mergeCell ref="A309:D309"/>
    <mergeCell ref="A310:D310"/>
    <mergeCell ref="A298:D298"/>
    <mergeCell ref="A299:D299"/>
    <mergeCell ref="A300:D300"/>
    <mergeCell ref="A301:D301"/>
    <mergeCell ref="A302:D302"/>
    <mergeCell ref="A303:D303"/>
    <mergeCell ref="A311:D311"/>
    <mergeCell ref="A312:D312"/>
    <mergeCell ref="A313:D313"/>
    <mergeCell ref="A314:D314"/>
    <mergeCell ref="A304:D304"/>
    <mergeCell ref="A316:E316"/>
    <mergeCell ref="A305:D305"/>
    <mergeCell ref="A306:D306"/>
    <mergeCell ref="A307:D307"/>
    <mergeCell ref="A308:D308"/>
    <mergeCell ref="A318:D319"/>
    <mergeCell ref="E318:E319"/>
    <mergeCell ref="F318:H318"/>
    <mergeCell ref="I318:I319"/>
    <mergeCell ref="J318:J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3:E343"/>
    <mergeCell ref="A345:D346"/>
    <mergeCell ref="E345:E346"/>
    <mergeCell ref="F345:H345"/>
    <mergeCell ref="I345:I346"/>
    <mergeCell ref="J345:J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5:D365"/>
    <mergeCell ref="A366:D366"/>
    <mergeCell ref="A367:D367"/>
    <mergeCell ref="A368:D368"/>
    <mergeCell ref="A370:E370"/>
    <mergeCell ref="A372:D373"/>
    <mergeCell ref="E372:E373"/>
    <mergeCell ref="F372:H372"/>
    <mergeCell ref="I372:I373"/>
    <mergeCell ref="J372:J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85:D385"/>
    <mergeCell ref="A386:D386"/>
    <mergeCell ref="A387:D387"/>
    <mergeCell ref="A388:D388"/>
    <mergeCell ref="A389:D389"/>
    <mergeCell ref="A390:D390"/>
    <mergeCell ref="A391:D391"/>
    <mergeCell ref="A392:D392"/>
    <mergeCell ref="A393:D393"/>
    <mergeCell ref="A394:D394"/>
    <mergeCell ref="A395:D395"/>
    <mergeCell ref="A397:E397"/>
    <mergeCell ref="A399:D400"/>
    <mergeCell ref="E399:E400"/>
    <mergeCell ref="F399:H399"/>
    <mergeCell ref="I399:I400"/>
    <mergeCell ref="J399:J400"/>
    <mergeCell ref="A401:D401"/>
    <mergeCell ref="A402:D402"/>
    <mergeCell ref="A403:D403"/>
    <mergeCell ref="A404:D404"/>
    <mergeCell ref="A405:D405"/>
    <mergeCell ref="A406:D406"/>
    <mergeCell ref="A407:D407"/>
    <mergeCell ref="A408:D408"/>
    <mergeCell ref="A409:D409"/>
    <mergeCell ref="A410:D410"/>
    <mergeCell ref="A411:D411"/>
    <mergeCell ref="A412:D412"/>
    <mergeCell ref="F425:H425"/>
    <mergeCell ref="A413:D413"/>
    <mergeCell ref="A414:D414"/>
    <mergeCell ref="A415:D415"/>
    <mergeCell ref="A416:D416"/>
    <mergeCell ref="A417:D417"/>
    <mergeCell ref="A418:D418"/>
    <mergeCell ref="A419:D419"/>
    <mergeCell ref="A420:D420"/>
    <mergeCell ref="A421:D421"/>
    <mergeCell ref="A423:E423"/>
    <mergeCell ref="A425:D426"/>
    <mergeCell ref="E425:E426"/>
    <mergeCell ref="A436:D436"/>
    <mergeCell ref="I425:I426"/>
    <mergeCell ref="J425:J426"/>
    <mergeCell ref="A427:D427"/>
    <mergeCell ref="A428:D428"/>
    <mergeCell ref="A429:D429"/>
    <mergeCell ref="A430:D430"/>
    <mergeCell ref="A437:D437"/>
    <mergeCell ref="A438:D438"/>
    <mergeCell ref="A439:D439"/>
    <mergeCell ref="A440:D440"/>
    <mergeCell ref="A441:D441"/>
    <mergeCell ref="A431:D431"/>
    <mergeCell ref="A432:D432"/>
    <mergeCell ref="A433:D433"/>
    <mergeCell ref="A434:D434"/>
    <mergeCell ref="A435:D435"/>
    <mergeCell ref="A442:D442"/>
    <mergeCell ref="A443:D443"/>
    <mergeCell ref="A444:D444"/>
    <mergeCell ref="A445:D445"/>
    <mergeCell ref="A446:D446"/>
    <mergeCell ref="A447:D447"/>
    <mergeCell ref="A448:D448"/>
    <mergeCell ref="A450:E450"/>
    <mergeCell ref="A452:D453"/>
    <mergeCell ref="E452:E453"/>
    <mergeCell ref="F452:H452"/>
    <mergeCell ref="I452:I453"/>
    <mergeCell ref="J452:J453"/>
    <mergeCell ref="A454:D454"/>
    <mergeCell ref="A455:D455"/>
    <mergeCell ref="A456:D456"/>
    <mergeCell ref="A457:D457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67:D467"/>
    <mergeCell ref="A468:D468"/>
    <mergeCell ref="A469:D469"/>
    <mergeCell ref="A470:D470"/>
    <mergeCell ref="A471:D471"/>
    <mergeCell ref="A472:D472"/>
    <mergeCell ref="A473:D473"/>
    <mergeCell ref="A474:D474"/>
    <mergeCell ref="A475:D475"/>
    <mergeCell ref="A476:D476"/>
    <mergeCell ref="A478:E478"/>
    <mergeCell ref="A480:D481"/>
    <mergeCell ref="E480:E481"/>
    <mergeCell ref="F480:H480"/>
    <mergeCell ref="I480:I481"/>
    <mergeCell ref="J480:J481"/>
    <mergeCell ref="A482:D482"/>
    <mergeCell ref="A483:D483"/>
    <mergeCell ref="A484:D484"/>
    <mergeCell ref="A485:D485"/>
    <mergeCell ref="A486:D486"/>
    <mergeCell ref="A487:D487"/>
    <mergeCell ref="A488:D488"/>
    <mergeCell ref="A489:D489"/>
    <mergeCell ref="A490:D490"/>
    <mergeCell ref="A491:D491"/>
    <mergeCell ref="A492:D492"/>
    <mergeCell ref="A493:D493"/>
    <mergeCell ref="A494:D494"/>
    <mergeCell ref="A495:D495"/>
    <mergeCell ref="A496:D496"/>
    <mergeCell ref="A497:D497"/>
    <mergeCell ref="A498:D498"/>
    <mergeCell ref="A499:D499"/>
    <mergeCell ref="A500:D500"/>
    <mergeCell ref="A501:D501"/>
    <mergeCell ref="A502:D502"/>
    <mergeCell ref="A503:D503"/>
    <mergeCell ref="A505:E505"/>
    <mergeCell ref="A507:D508"/>
    <mergeCell ref="E507:E508"/>
    <mergeCell ref="F507:H507"/>
    <mergeCell ref="I507:I508"/>
    <mergeCell ref="J507:J508"/>
    <mergeCell ref="A509:D509"/>
    <mergeCell ref="A510:D510"/>
    <mergeCell ref="A511:D511"/>
    <mergeCell ref="A512:D512"/>
    <mergeCell ref="A513:D513"/>
    <mergeCell ref="A514:D514"/>
    <mergeCell ref="A515:D515"/>
    <mergeCell ref="A516:D516"/>
    <mergeCell ref="A517:D517"/>
    <mergeCell ref="A518:D518"/>
    <mergeCell ref="A519:D519"/>
    <mergeCell ref="A520:D520"/>
    <mergeCell ref="A521:D521"/>
    <mergeCell ref="A522:D522"/>
    <mergeCell ref="A523:D523"/>
    <mergeCell ref="A524:D524"/>
    <mergeCell ref="A525:D525"/>
    <mergeCell ref="A526:D526"/>
    <mergeCell ref="A527:D527"/>
    <mergeCell ref="A528:D528"/>
    <mergeCell ref="A529:D529"/>
    <mergeCell ref="A530:D530"/>
    <mergeCell ref="A532:E532"/>
    <mergeCell ref="A534:D535"/>
    <mergeCell ref="E534:E535"/>
    <mergeCell ref="F534:H534"/>
    <mergeCell ref="I534:I535"/>
    <mergeCell ref="J534:J535"/>
    <mergeCell ref="A536:D536"/>
    <mergeCell ref="A537:D537"/>
    <mergeCell ref="A538:D538"/>
    <mergeCell ref="A539:D539"/>
    <mergeCell ref="A540:D540"/>
    <mergeCell ref="A553:D553"/>
    <mergeCell ref="A541:D541"/>
    <mergeCell ref="A542:D542"/>
    <mergeCell ref="A543:D543"/>
    <mergeCell ref="A544:D544"/>
    <mergeCell ref="A545:D545"/>
    <mergeCell ref="A546:D546"/>
    <mergeCell ref="A554:D554"/>
    <mergeCell ref="A555:D555"/>
    <mergeCell ref="A556:D556"/>
    <mergeCell ref="A557:D557"/>
    <mergeCell ref="A466:D466"/>
    <mergeCell ref="A548:D548"/>
    <mergeCell ref="A549:D549"/>
    <mergeCell ref="A550:D550"/>
    <mergeCell ref="A551:D551"/>
    <mergeCell ref="A552:D552"/>
  </mergeCells>
  <printOptions/>
  <pageMargins left="0.5905511811023622" right="0.3937007874015748" top="0.3937007874015748" bottom="0.590551181102362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2021-10-20T07:49:35Z</cp:lastPrinted>
  <dcterms:created xsi:type="dcterms:W3CDTF">2021-09-29T08:16:14Z</dcterms:created>
  <dcterms:modified xsi:type="dcterms:W3CDTF">2021-10-20T08:01:08Z</dcterms:modified>
  <cp:category/>
  <cp:version/>
  <cp:contentType/>
  <cp:contentStatus/>
</cp:coreProperties>
</file>